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EXT000152\Mes Documents (local)\DRH\"/>
    </mc:Choice>
  </mc:AlternateContent>
  <bookViews>
    <workbookView xWindow="0" yWindow="0" windowWidth="23040" windowHeight="9192"/>
  </bookViews>
  <sheets>
    <sheet name="contacts-RH" sheetId="17" r:id="rId1"/>
    <sheet name="TCD" sheetId="20" state="hidden" r:id="rId2"/>
    <sheet name="BASE" sheetId="19" r:id="rId3"/>
  </sheets>
  <definedNames>
    <definedName name="Segment_direction1">#N/A</definedName>
    <definedName name="Segment_Direction2">#N/A</definedName>
    <definedName name="Segment_service1">#N/A</definedName>
    <definedName name="_xlnm.Print_Area" localSheetId="2">BASE!$A$2:$V$141</definedName>
    <definedName name="_xlnm.Print_Area" localSheetId="0">'contacts-RH'!$A$1:$AH$38</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5:slicerCaches>
    </ext>
  </extLst>
</workbook>
</file>

<file path=xl/calcChain.xml><?xml version="1.0" encoding="utf-8"?>
<calcChain xmlns="http://schemas.openxmlformats.org/spreadsheetml/2006/main">
  <c r="AA15" i="17" l="1"/>
  <c r="X32" i="17" l="1"/>
  <c r="AD27" i="17"/>
  <c r="AA27" i="17" l="1"/>
  <c r="AD22" i="17" l="1"/>
  <c r="X15" i="17" l="1"/>
  <c r="X10" i="17" l="1"/>
  <c r="AA32" i="17"/>
  <c r="AA22" i="17"/>
  <c r="X27" i="17"/>
  <c r="X22" i="17"/>
  <c r="U32" i="17"/>
  <c r="U27" i="17"/>
  <c r="U22" i="17"/>
  <c r="R27" i="17"/>
  <c r="R22" i="17"/>
  <c r="R15" i="17"/>
  <c r="U10" i="17"/>
  <c r="R10" i="17"/>
  <c r="R4" i="17"/>
  <c r="R6" i="17"/>
  <c r="AA17" i="17" l="1"/>
  <c r="R34" i="17"/>
  <c r="AD29" i="17"/>
  <c r="AD24" i="17"/>
  <c r="AA24" i="17"/>
  <c r="AA29" i="17"/>
  <c r="R29" i="17"/>
  <c r="R24" i="17"/>
  <c r="U24" i="17"/>
  <c r="U29" i="17"/>
  <c r="X12" i="17"/>
  <c r="R12" i="17"/>
  <c r="R17" i="17"/>
  <c r="U17" i="17"/>
  <c r="U12" i="17"/>
  <c r="X29" i="17"/>
  <c r="X34" i="17"/>
  <c r="AA34" i="17"/>
  <c r="U34" i="17"/>
  <c r="X24" i="17"/>
  <c r="X17" i="17"/>
</calcChain>
</file>

<file path=xl/sharedStrings.xml><?xml version="1.0" encoding="utf-8"?>
<sst xmlns="http://schemas.openxmlformats.org/spreadsheetml/2006/main" count="3212" uniqueCount="387">
  <si>
    <t>vos contacts RH de proximité, dans les directions &amp; services</t>
  </si>
  <si>
    <t>pour toute question RH, vos interlocuteurs-trices de 1er niveau, sont vos responsables RH de direction et de service</t>
  </si>
  <si>
    <r>
      <rPr>
        <b/>
        <sz val="12"/>
        <rFont val="Calibri Light"/>
        <family val="2"/>
        <scheme val="major"/>
      </rPr>
      <t xml:space="preserve">responsable RH de service
</t>
    </r>
    <r>
      <rPr>
        <sz val="12"/>
        <rFont val="Calibri Light"/>
        <family val="2"/>
        <scheme val="major"/>
      </rPr>
      <t>(ou contact RH du service)</t>
    </r>
  </si>
  <si>
    <t>vos contacts à la DRH</t>
  </si>
  <si>
    <t>POUR VISUALISER LE TABLEAU COMPLET  :  cliquez</t>
  </si>
  <si>
    <t>ici</t>
  </si>
  <si>
    <t>référent-e handicap</t>
  </si>
  <si>
    <t>direction</t>
  </si>
  <si>
    <t>Étiquettes de lignes</t>
  </si>
  <si>
    <t>Nombre de service</t>
  </si>
  <si>
    <t>Accueil de la population</t>
  </si>
  <si>
    <t>Accueil des institutions européennes et des délégations internationales</t>
  </si>
  <si>
    <t>Achat et commande publique</t>
  </si>
  <si>
    <t>Action culturelle</t>
  </si>
  <si>
    <t>Action sociale de proximité</t>
  </si>
  <si>
    <t>Administration des ressources humaines</t>
  </si>
  <si>
    <t>Administration générale du cabinet</t>
  </si>
  <si>
    <t>Administration générale et ressources (DDEA)</t>
  </si>
  <si>
    <t>Administration générale et ressources (DEE)</t>
  </si>
  <si>
    <t>Administration générale et ressources (DESPU)</t>
  </si>
  <si>
    <t>Administration générale et ressources (DRU)</t>
  </si>
  <si>
    <t>Administration générale et ressources (DUT)</t>
  </si>
  <si>
    <t>Administration générale et ressources (Sports)</t>
  </si>
  <si>
    <t>Aménagement du territoire et projets urbains</t>
  </si>
  <si>
    <t>Aménagement espace public</t>
  </si>
  <si>
    <t>Aqua-glisse</t>
  </si>
  <si>
    <t xml:space="preserve">Archives </t>
  </si>
  <si>
    <t>Assemblées</t>
  </si>
  <si>
    <t>Budget et programmation</t>
  </si>
  <si>
    <t>Caisses des écoles</t>
  </si>
  <si>
    <t>Cellule assistance et formation</t>
  </si>
  <si>
    <t>Collecte et valorisation des déchets</t>
  </si>
  <si>
    <t>Communication externe</t>
  </si>
  <si>
    <t>Communication interne</t>
  </si>
  <si>
    <t>Communication numérique</t>
  </si>
  <si>
    <t>Comptabilité</t>
  </si>
  <si>
    <t>Conduite des projets d'aménagement</t>
  </si>
  <si>
    <t>Conservatoire</t>
  </si>
  <si>
    <t xml:space="preserve">Coopérations transfrontalières et espaces germanophones </t>
  </si>
  <si>
    <t>Culture, social et administratif</t>
  </si>
  <si>
    <t>département Développement des politiques sociales</t>
  </si>
  <si>
    <t>département Logement FSL</t>
  </si>
  <si>
    <t>Développement des publics</t>
  </si>
  <si>
    <t>Dialogue social</t>
  </si>
  <si>
    <t>Direction générale des services</t>
  </si>
  <si>
    <t>Directions de territoire</t>
  </si>
  <si>
    <t>Domaine public</t>
  </si>
  <si>
    <t>Droits de l'Homme et Europe à Strasbourg</t>
  </si>
  <si>
    <t>Eau et assainissement</t>
  </si>
  <si>
    <t>Economie résidentielle et productive</t>
  </si>
  <si>
    <t>Editions</t>
  </si>
  <si>
    <t>Emploi et développement des compétences</t>
  </si>
  <si>
    <t>Emploi et économie solidaire</t>
  </si>
  <si>
    <t>Enfance, éducation et sport</t>
  </si>
  <si>
    <t>Enseignement supérieur, recherche et innovation</t>
  </si>
  <si>
    <t>Espaces verts et de nature</t>
  </si>
  <si>
    <t>Etat civil et élections</t>
  </si>
  <si>
    <t>Etudes financières et fiscales</t>
  </si>
  <si>
    <t>Europe et projets européens</t>
  </si>
  <si>
    <t>Famille et petite enfance</t>
  </si>
  <si>
    <t>Financement et trésorerie</t>
  </si>
  <si>
    <t>Funéraire</t>
  </si>
  <si>
    <t>Gens du voyage</t>
  </si>
  <si>
    <t>Géomatique et connaissance du territoire</t>
  </si>
  <si>
    <t>Gestion et inventaire du patrimoine bâti</t>
  </si>
  <si>
    <t>Habitat</t>
  </si>
  <si>
    <t>Hygiène et santé environnementale</t>
  </si>
  <si>
    <t>Imprimerie</t>
  </si>
  <si>
    <t>Ingénierie de la construction</t>
  </si>
  <si>
    <t>Inscriptions et scolarité</t>
  </si>
  <si>
    <t>Jeunesse et éducation populaire</t>
  </si>
  <si>
    <t>Juridique</t>
  </si>
  <si>
    <t>Lieu d'Europe</t>
  </si>
  <si>
    <t>Lutte contre l'exclusion - CCAS</t>
  </si>
  <si>
    <t>Maintenance bâtiment</t>
  </si>
  <si>
    <t>Marketing territorial et communication économique</t>
  </si>
  <si>
    <t>Médecine du travail</t>
  </si>
  <si>
    <t>Médiathèques</t>
  </si>
  <si>
    <t>Mission achats opérationnels</t>
  </si>
  <si>
    <t>Mission relations avec les cultes et mémoire</t>
  </si>
  <si>
    <t>Mission transversale</t>
  </si>
  <si>
    <t>Mission ville en transition</t>
  </si>
  <si>
    <t>Moyens généraux</t>
  </si>
  <si>
    <t>Musées</t>
  </si>
  <si>
    <t>Œuvre Notre Dame</t>
  </si>
  <si>
    <t>Parc véhicules et ateliers</t>
  </si>
  <si>
    <t>Partenariats</t>
  </si>
  <si>
    <t>Patrimoine</t>
  </si>
  <si>
    <t>Patrimoine sportif</t>
  </si>
  <si>
    <t>Périscolaire et éducatif</t>
  </si>
  <si>
    <t>Pilotage RH</t>
  </si>
  <si>
    <t>Police du bâtiment</t>
  </si>
  <si>
    <t>Police municipale</t>
  </si>
  <si>
    <t>Politique de la ville</t>
  </si>
  <si>
    <t>Politique foncière et immobilière</t>
  </si>
  <si>
    <t>Politiques partenariales</t>
  </si>
  <si>
    <t>Presse</t>
  </si>
  <si>
    <t>Prévention qualité de vie au travail</t>
  </si>
  <si>
    <t>Projets transversaux Capitale de Noël</t>
  </si>
  <si>
    <t>Propreté urbaine</t>
  </si>
  <si>
    <t>Protocole</t>
  </si>
  <si>
    <t>Réglementation de la circulation</t>
  </si>
  <si>
    <t>Santé et autonomie</t>
  </si>
  <si>
    <t>Secrétariat des élus</t>
  </si>
  <si>
    <t>Service social du travail</t>
  </si>
  <si>
    <t>Solidarité et partenariats internationaux</t>
  </si>
  <si>
    <t>Stratégie et gestion du stationnement</t>
  </si>
  <si>
    <t>Stratégie patrimoniale</t>
  </si>
  <si>
    <t>Surveillance de la voie publique</t>
  </si>
  <si>
    <t>TAPS</t>
  </si>
  <si>
    <t>Veille stratégique et documentaire</t>
  </si>
  <si>
    <t>Vie sportive</t>
  </si>
  <si>
    <t>Voies publiques</t>
  </si>
  <si>
    <t>Total général</t>
  </si>
  <si>
    <t>pour retourner à l'interface de choix d'une direction &amp; d'un service, cliquez ici</t>
  </si>
  <si>
    <t>Interlocuteurs-trices dans les directions et services</t>
  </si>
  <si>
    <t>Interlocuteurs-trices à la direction des ressources humaines</t>
  </si>
  <si>
    <t>service</t>
  </si>
  <si>
    <t>chef-fe de service AGR
(administration générale &amp; ressources)</t>
  </si>
  <si>
    <t>responsable RH de direction</t>
  </si>
  <si>
    <t>responsable RH
de service
(ou contact RH du service)</t>
  </si>
  <si>
    <t>préventeur-trice</t>
  </si>
  <si>
    <t>responsable emploi</t>
  </si>
  <si>
    <t xml:space="preserve">responsable formation </t>
  </si>
  <si>
    <t>conseiller-ère mobilité carrière</t>
  </si>
  <si>
    <t xml:space="preserve">gestionnaire des titulaires </t>
  </si>
  <si>
    <t>gestionnaire des vacataires</t>
  </si>
  <si>
    <t>médecin du travail</t>
  </si>
  <si>
    <t>assistant-e social-e</t>
  </si>
  <si>
    <t>gestionnaire accidents du travail / maladies professionnelles</t>
  </si>
  <si>
    <t>Yves FOULON</t>
  </si>
  <si>
    <t>Julien VERET</t>
  </si>
  <si>
    <t xml:space="preserve">  ---</t>
  </si>
  <si>
    <t>Bérangère CORBARI</t>
  </si>
  <si>
    <t>Barkat AIT LAOUK</t>
  </si>
  <si>
    <t>Anne SCHIECK</t>
  </si>
  <si>
    <t>Nathalie MULARD</t>
  </si>
  <si>
    <t>Sandra JUD</t>
  </si>
  <si>
    <t>Brigitte BOCK</t>
  </si>
  <si>
    <t>Céline NUVOLI</t>
  </si>
  <si>
    <t>DSSJ - Solidarités, santé et jeunesse</t>
  </si>
  <si>
    <t>Renaud MOISSON</t>
  </si>
  <si>
    <t>Laurent LUBIN</t>
  </si>
  <si>
    <t>Carole GIES</t>
  </si>
  <si>
    <t>Isabelle BUTTIGNOL</t>
  </si>
  <si>
    <t>Catherine MULLER</t>
  </si>
  <si>
    <t>Sabine KAROTSCH</t>
  </si>
  <si>
    <t>Cécile RICHERT</t>
  </si>
  <si>
    <t>Culture</t>
  </si>
  <si>
    <t>Hélène JOLY</t>
  </si>
  <si>
    <t>Françoise MARY</t>
  </si>
  <si>
    <t>Martine SCHERBECK</t>
  </si>
  <si>
    <t>Steven CURPEN</t>
  </si>
  <si>
    <t>Julia DELVO</t>
  </si>
  <si>
    <t>Tiaré-Nui MOUTA</t>
  </si>
  <si>
    <t>Sophie KECK</t>
  </si>
  <si>
    <t>Sports</t>
  </si>
  <si>
    <t>Marc PERCEAU</t>
  </si>
  <si>
    <t>Rosalie GAUVRIT-KIEFFER</t>
  </si>
  <si>
    <t>Patrick WIGAND</t>
  </si>
  <si>
    <t>Murielle ARBOIT</t>
  </si>
  <si>
    <t>DESPU - Environnement et services publics urbains</t>
  </si>
  <si>
    <t>Josiane GOETZ</t>
  </si>
  <si>
    <t>Jérémy DAVESNE</t>
  </si>
  <si>
    <t>Jean-Denis BOOS</t>
  </si>
  <si>
    <t>Pegguy JEHLE</t>
  </si>
  <si>
    <t>Annie MUTSCHLER</t>
  </si>
  <si>
    <t>Marc ANTONI</t>
  </si>
  <si>
    <t>DUT - Urbanisme et territoires</t>
  </si>
  <si>
    <t>Isabelle MICELI-COMBEAU</t>
  </si>
  <si>
    <t>Angelo CAVALERI</t>
  </si>
  <si>
    <t>DDEA - Economie et attractivité</t>
  </si>
  <si>
    <t>Valérie GRIESS</t>
  </si>
  <si>
    <t>Sécurité</t>
  </si>
  <si>
    <t>Céline BLAIZEAU</t>
  </si>
  <si>
    <t>DRU - Réglementation urbaine</t>
  </si>
  <si>
    <t>DRL - Ressources logistiques</t>
  </si>
  <si>
    <t>Christophe FOURNIER</t>
  </si>
  <si>
    <t>Sylvie CLAUDE</t>
  </si>
  <si>
    <t>Céline WAGNER</t>
  </si>
  <si>
    <t>Aurélia METZGER</t>
  </si>
  <si>
    <t>DRH - Ressources humaines</t>
  </si>
  <si>
    <t>Pascale TESTUD</t>
  </si>
  <si>
    <t>DFP - Finances et programmation</t>
  </si>
  <si>
    <t>Cabinet</t>
  </si>
  <si>
    <t>DPEC - Population, élections, cultes</t>
  </si>
  <si>
    <t>Danielle BRANCA</t>
  </si>
  <si>
    <t>DEE - Enfance, éducation</t>
  </si>
  <si>
    <t>Anne ROLLAND</t>
  </si>
  <si>
    <t>Magalie FATAH</t>
  </si>
  <si>
    <t>Stéphanie HERRMANN</t>
  </si>
  <si>
    <t>Valérie GRIESS / Sandra JUD</t>
  </si>
  <si>
    <t>Maxime GRAF</t>
  </si>
  <si>
    <t>Christa LOFFREDA</t>
  </si>
  <si>
    <t>Valérie HERMEN</t>
  </si>
  <si>
    <t>mise à jour :</t>
  </si>
  <si>
    <t>Tamar TURMANAULI</t>
  </si>
  <si>
    <t>Camille ROLLHAUS</t>
  </si>
  <si>
    <t>Gestion et prévention des enjeux environnementaux</t>
  </si>
  <si>
    <t>Administration générale et ressources (dir. ressources)</t>
  </si>
  <si>
    <t>Déborah LITTEL</t>
  </si>
  <si>
    <t>Audrey DESBAINS</t>
  </si>
  <si>
    <t>Philippe LINDEN</t>
  </si>
  <si>
    <t>DCPR - Commande publique responsable</t>
  </si>
  <si>
    <t>Administration générale et ressources (DCPR)</t>
  </si>
  <si>
    <t>DGS - Direction générale des services</t>
  </si>
  <si>
    <t>Missions &amp; services rattachés DGA</t>
  </si>
  <si>
    <t>Territoires</t>
  </si>
  <si>
    <t>Communication</t>
  </si>
  <si>
    <t>DREI - Relations européennes et internationales</t>
  </si>
  <si>
    <t>Administration générale et ressources (DREI)</t>
  </si>
  <si>
    <t>DAP - Architecture et patrimoine</t>
  </si>
  <si>
    <t>SG - Secrétariat général</t>
  </si>
  <si>
    <t>Administration générale et ressources (DAP)</t>
  </si>
  <si>
    <t>Stéphanie DUBS</t>
  </si>
  <si>
    <t>Secrétariat général</t>
  </si>
  <si>
    <t>Christel JANTET</t>
  </si>
  <si>
    <t>Administration générale et ressources (Sécurité / Prévention)</t>
  </si>
  <si>
    <t>Marie LAGRANGE-GERARD</t>
  </si>
  <si>
    <t>Elise RUDOLF
Alexandre PELISSOU</t>
  </si>
  <si>
    <t>Anne BRENNER</t>
  </si>
  <si>
    <t>Virginie ROLLAND</t>
  </si>
  <si>
    <t>responsable voyage</t>
  </si>
  <si>
    <t>Axelle GUET
Lydia ORIVE
Josiane CHIARISOLI</t>
  </si>
  <si>
    <t>Marie Francette AKAMBA MONTI</t>
  </si>
  <si>
    <r>
      <rPr>
        <sz val="9"/>
        <rFont val="Arial"/>
        <family val="2"/>
      </rPr>
      <t xml:space="preserve">Stéphanie CRAE-BERNARDY </t>
    </r>
    <r>
      <rPr>
        <sz val="10"/>
        <rFont val="Arial"/>
        <family val="2"/>
      </rPr>
      <t xml:space="preserve">
Patricia BRUNET 
Valérie DAESCHER </t>
    </r>
  </si>
  <si>
    <t>Audrey SCHLEIFER</t>
  </si>
  <si>
    <t xml:space="preserve"> Angel VERRYSER</t>
  </si>
  <si>
    <t>Aline TRES</t>
  </si>
  <si>
    <t>Rajae CHARIFI</t>
  </si>
  <si>
    <t>Élodie KOUIDRI</t>
  </si>
  <si>
    <t xml:space="preserve">Danielle BRANCA </t>
  </si>
  <si>
    <t>Joëlle REICHENBACH
Carine HUCK</t>
  </si>
  <si>
    <t>Murielle EBERLE 
Nivo KRAFT</t>
  </si>
  <si>
    <t>Marie PERONNE</t>
  </si>
  <si>
    <t>Carine JONARD
Tamar TURMANAULI</t>
  </si>
  <si>
    <t>Isabelle VIX</t>
  </si>
  <si>
    <t>Nathalie BUIGNET KECK</t>
  </si>
  <si>
    <t>Elodie SCHMITT</t>
  </si>
  <si>
    <t>DNSI - Numérique &amp; systèmes d'information</t>
  </si>
  <si>
    <t>Manon DOYEN</t>
  </si>
  <si>
    <t>Cathy HELMSTETTER</t>
  </si>
  <si>
    <t>Corinne GUGENHEIM</t>
  </si>
  <si>
    <t>Sonia OHLMANN-HELMER</t>
  </si>
  <si>
    <t>AHTI - Digital</t>
  </si>
  <si>
    <t>TDETP - Sécurité civile</t>
  </si>
  <si>
    <t>TEE - Manager de centre ville</t>
  </si>
  <si>
    <t>TEE - Wacken-Europe</t>
  </si>
  <si>
    <t>TDETP - Prévention urbaine</t>
  </si>
  <si>
    <t>TEDTP - SIRAC</t>
  </si>
  <si>
    <t>Intercommunalité</t>
  </si>
  <si>
    <t>TSS - Droits des femmes et égalité de genre</t>
  </si>
  <si>
    <t>Participation citoyenne</t>
  </si>
  <si>
    <t>FPPLD - Recettes</t>
  </si>
  <si>
    <t>DNSI - tous service</t>
  </si>
  <si>
    <t>PC - tous service</t>
  </si>
  <si>
    <t>Interco. - tous service</t>
  </si>
  <si>
    <t xml:space="preserve">Marie BERTHELOT </t>
  </si>
  <si>
    <t>Bérangère CORBARI
emplois fonctionnels : Jean-Denis BOOS</t>
  </si>
  <si>
    <t>Maeva GAUTHIER</t>
  </si>
  <si>
    <t>Malika HAMZA</t>
  </si>
  <si>
    <t>Marie SILBERHORN</t>
  </si>
  <si>
    <t>Farida DRIAI</t>
  </si>
  <si>
    <t>référent-e télétravail</t>
  </si>
  <si>
    <t>Elodie BEINER</t>
  </si>
  <si>
    <t>Claire MEYER</t>
  </si>
  <si>
    <t>Eric FISCHER</t>
  </si>
  <si>
    <t>Paul MACHEREL</t>
  </si>
  <si>
    <t>Stéphanie BERNARDY CRAE</t>
  </si>
  <si>
    <t xml:space="preserve">Cécile RICHERT </t>
  </si>
  <si>
    <t xml:space="preserve">Clémence ROBAKOWSKI </t>
  </si>
  <si>
    <t>Paméla HUCK</t>
  </si>
  <si>
    <t>Armelle LESECQ</t>
  </si>
  <si>
    <t>Jérémy GUTH</t>
  </si>
  <si>
    <t>gestionnaire longue maladie</t>
  </si>
  <si>
    <t xml:space="preserve">Anaïs LE VAGUERESSE </t>
  </si>
  <si>
    <t xml:space="preserve">Asma ERRACHED-MAFTAH </t>
  </si>
  <si>
    <t>Sarah HERRMANN</t>
  </si>
  <si>
    <t>Anne LAFORGE</t>
  </si>
  <si>
    <t xml:space="preserve">Ingénierie urbaine </t>
  </si>
  <si>
    <t>Mathieu ZEGGIATO</t>
  </si>
  <si>
    <t>Joyce KHEDNAH</t>
  </si>
  <si>
    <t>Axelle GUET</t>
  </si>
  <si>
    <t>Sabine KNEIB</t>
  </si>
  <si>
    <t>Myriam HAMISSI</t>
  </si>
  <si>
    <t>Marie-Louise KALT</t>
  </si>
  <si>
    <t>Cédric ANDRESZ</t>
  </si>
  <si>
    <t>Abigaëlle RICHERT</t>
  </si>
  <si>
    <t xml:space="preserve">Fanny VIEILLARD </t>
  </si>
  <si>
    <t>Pascal BURGUN
Karine THUILLIER
Frédéric PARMENTIER</t>
  </si>
  <si>
    <t>Christelle WEBER</t>
  </si>
  <si>
    <t>Programmation, études et évaluation</t>
  </si>
  <si>
    <t>Claire ROSSI-ULBRICH
Anais GERARD</t>
  </si>
  <si>
    <t>Administration générale et ressources + missions (DSSJ)</t>
  </si>
  <si>
    <t>Sandra KENCKER</t>
  </si>
  <si>
    <t>Planification et organisation des mobilités</t>
  </si>
  <si>
    <t>Autorité organisatrice des transports collectifs</t>
  </si>
  <si>
    <t>Administration générale et ressources (DEPN)</t>
  </si>
  <si>
    <t>Administration générale et ressources (Mobilités)</t>
  </si>
  <si>
    <t>DEPN - Espaces publics et naturels</t>
  </si>
  <si>
    <t>Mobilités</t>
  </si>
  <si>
    <t>Direction de projet stratégie</t>
  </si>
  <si>
    <t>Aménagements tramway</t>
  </si>
  <si>
    <t>Dr François GNAEDIG
(assistante : Sabine SCHMITT)</t>
  </si>
  <si>
    <t>Dr Dominique GEOFFROY-LOUX
(assistante : Nathalie PARAVIGNA-ROOS)</t>
  </si>
  <si>
    <t>Dr Marie HENNER
(assistante : Nathalie RISSER)</t>
  </si>
  <si>
    <t>Dr Myriam TCHAGASPANIAN
(assistante : Christine DAGORN)</t>
  </si>
  <si>
    <t>DAPIE - Accompagnement des projets, des innovations &amp; des équipes</t>
  </si>
  <si>
    <t>Florence TUPINIER </t>
  </si>
  <si>
    <t>Ophélie AOUADI</t>
  </si>
  <si>
    <t>intérim :
Noémie BRIOT-TRAORE</t>
  </si>
  <si>
    <t>Noémie BRIOT-TRAORE</t>
  </si>
  <si>
    <t>intérim :
Malika HAMZA</t>
  </si>
  <si>
    <t>Christopher GAULARD</t>
  </si>
  <si>
    <t>Cristina CARDOSO</t>
  </si>
  <si>
    <t>Sophie VENANCIO</t>
  </si>
  <si>
    <t>Carine BARTH</t>
  </si>
  <si>
    <t>Yousra AHRARADE</t>
  </si>
  <si>
    <t>Meghane RUGE</t>
  </si>
  <si>
    <t>Valérie SCHLENNSTEDT</t>
  </si>
  <si>
    <t>Tiffany BAPST</t>
  </si>
  <si>
    <t>gestionnaire retraites</t>
  </si>
  <si>
    <t>Florence BERNHART-SCHERER : A -&gt; G
Pierre-Paul KIRN : H -&gt; N
Angélique LISS : O -&gt; Z</t>
  </si>
  <si>
    <t>DEVA - Evénements &amp; vie associative</t>
  </si>
  <si>
    <t>DEVA - tous départements</t>
  </si>
  <si>
    <t>Anne-Sophie BACCHIANI</t>
  </si>
  <si>
    <t>Stephanie REYSZ-REITER</t>
  </si>
  <si>
    <t>DTEC - Transition énergie climat</t>
  </si>
  <si>
    <t>DTEC - tous service</t>
  </si>
  <si>
    <t>(Tous)</t>
  </si>
  <si>
    <t>ARH-GARSA@strasbourg.eu</t>
  </si>
  <si>
    <t>ARH-ATMP@strasbourg.eu</t>
  </si>
  <si>
    <t>Caroline PAUL</t>
  </si>
  <si>
    <t>Christine BACHMANN
Caroline Paul</t>
  </si>
  <si>
    <t>Christine BACHMANN
Céline NUVOLI</t>
  </si>
  <si>
    <t>Christine BACHMANN
Cathy HELMSTETTER</t>
  </si>
  <si>
    <t>AHTI - AGR</t>
  </si>
  <si>
    <t>Elisabeth AME</t>
  </si>
  <si>
    <t>Camille LAUSTRIAT</t>
  </si>
  <si>
    <r>
      <t xml:space="preserve">Maxime GRAF (autres grades)
Yousra AHRARADE </t>
    </r>
    <r>
      <rPr>
        <sz val="10"/>
        <color indexed="8"/>
        <rFont val="Segoe UI"/>
        <family val="2"/>
      </rPr>
      <t>(ATSEM)</t>
    </r>
    <r>
      <rPr>
        <sz val="9"/>
        <color indexed="8"/>
        <rFont val="Segoe UI"/>
        <family val="2"/>
      </rPr>
      <t xml:space="preserve">
</t>
    </r>
    <r>
      <rPr>
        <sz val="10"/>
        <color indexed="8"/>
        <rFont val="Segoe UI"/>
        <family val="2"/>
      </rPr>
      <t>Magalie FATAH</t>
    </r>
    <r>
      <rPr>
        <sz val="9"/>
        <color indexed="8"/>
        <rFont val="Segoe UI"/>
        <family val="2"/>
      </rPr>
      <t xml:space="preserve"> </t>
    </r>
    <r>
      <rPr>
        <sz val="10"/>
        <color indexed="8"/>
        <rFont val="Segoe UI"/>
        <family val="2"/>
      </rPr>
      <t>(adj. animation)</t>
    </r>
  </si>
  <si>
    <t>ARH-contractuels@strasbourg.eu</t>
  </si>
  <si>
    <t>ARH-Vacataires@strasbourg.eu</t>
  </si>
  <si>
    <t>servicesocialdutravail@strasbourg.eu</t>
  </si>
  <si>
    <t>recrutement en cours</t>
  </si>
  <si>
    <t>Sandra JUD : Com°
recrutement en cours : DREI</t>
  </si>
  <si>
    <t>Aménagements hydrauliques et structurants</t>
  </si>
  <si>
    <t>AHTI - Administration générale et ressources</t>
  </si>
  <si>
    <t>Caroline Paul</t>
  </si>
  <si>
    <t>Anne-Sopie LAMBERT</t>
  </si>
  <si>
    <t>DAPIE - tous services</t>
  </si>
  <si>
    <t>Delphine ANSTETT</t>
  </si>
  <si>
    <t>Angélique GUEROULT</t>
  </si>
  <si>
    <t>Nicole DUMONTEL</t>
  </si>
  <si>
    <t>Fabienne WENDLING</t>
  </si>
  <si>
    <t>gestionnaire des contrats de droit public
(CDD &amp; CDI)</t>
  </si>
  <si>
    <t>contrats de droit privé (apprenti·es, contrats aidés, services civiques, stages rémunérés)</t>
  </si>
  <si>
    <t>gestionnaire des contrats saisonniers</t>
  </si>
  <si>
    <t>ARH-ContratsDroitPrive@strasbourg.eu</t>
  </si>
  <si>
    <t>ARH-Saisonniers@strasbourg.eu</t>
  </si>
  <si>
    <t xml:space="preserve">référent-e «workflow choix formule temps de travail »  </t>
  </si>
  <si>
    <t>Nathlaie MULARD</t>
  </si>
  <si>
    <t>Laetitia TAILLEFER</t>
  </si>
  <si>
    <t>Emmanuelle DELPORTE</t>
  </si>
  <si>
    <t>Virginie SCHEIDHAUER</t>
  </si>
  <si>
    <t> Carole GIES</t>
  </si>
  <si>
    <t> Catherine MULLER</t>
  </si>
  <si>
    <t> Asma ERRACHED-MAFTAH</t>
  </si>
  <si>
    <t> Sarah HERRMANN</t>
  </si>
  <si>
    <t> Cécile RICHERT</t>
  </si>
  <si>
    <t>Anne Sophie BACCHIANI</t>
  </si>
  <si>
    <t> Elodie SCHMITT</t>
  </si>
  <si>
    <t> Virginie ROLLAND</t>
  </si>
  <si>
    <t> Annie MUTSCHLER</t>
  </si>
  <si>
    <t>  Steven CURPEN</t>
  </si>
  <si>
    <t>Stéphanie CRAE-BERNARDY</t>
  </si>
  <si>
    <t>Anne-Sophie LAMBERT</t>
  </si>
  <si>
    <t>Tiare-Nui MOUTA</t>
  </si>
  <si>
    <t>Véronique HUBER</t>
  </si>
  <si>
    <t>Anaïs CECCONI</t>
  </si>
  <si>
    <t>Fanelie BOUVIER</t>
  </si>
  <si>
    <t>Toufika MAHMAHI</t>
  </si>
  <si>
    <t>HEAR + Théâtre/Opéra + Orchestre</t>
  </si>
  <si>
    <t>Direction + AGR (Culture)</t>
  </si>
  <si>
    <t>Silvia LABALLESTRIER</t>
  </si>
  <si>
    <t>Aline VENANT
(2 novembre)</t>
  </si>
  <si>
    <t>Audrey GASSERT</t>
  </si>
  <si>
    <t>Audrey KOEHL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</si>
</sst>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0"/>
      <name val="Arial"/>
    </font>
    <font>
      <sz val="11"/>
      <color theme="1"/>
      <name val="Calibri"/>
      <family val="2"/>
      <scheme val="minor"/>
    </font>
    <font>
      <sz val="10"/>
      <color indexed="8"/>
      <name val="Arial"/>
      <family val="2"/>
    </font>
    <font>
      <b/>
      <sz val="10"/>
      <name val="Segoe UI"/>
      <family val="2"/>
    </font>
    <font>
      <sz val="10"/>
      <name val="Segoe UI"/>
      <family val="2"/>
    </font>
    <font>
      <sz val="9"/>
      <name val="Segoe UI"/>
      <family val="2"/>
    </font>
    <font>
      <sz val="9"/>
      <color indexed="8"/>
      <name val="Segoe UI"/>
      <family val="2"/>
    </font>
    <font>
      <sz val="12"/>
      <name val="Segoe UI"/>
      <family val="2"/>
    </font>
    <font>
      <b/>
      <sz val="12"/>
      <color theme="0"/>
      <name val="Segoe UI"/>
      <family val="2"/>
    </font>
    <font>
      <sz val="10"/>
      <color theme="0"/>
      <name val="Arial"/>
      <family val="2"/>
    </font>
    <font>
      <sz val="14"/>
      <color theme="0"/>
      <name val="Arial"/>
      <family val="2"/>
    </font>
    <font>
      <sz val="10"/>
      <name val="Arial"/>
      <family val="2"/>
    </font>
    <font>
      <sz val="10"/>
      <name val="Calibri Light"/>
      <family val="2"/>
      <scheme val="major"/>
    </font>
    <font>
      <sz val="12"/>
      <name val="Calibri Light"/>
      <family val="2"/>
      <scheme val="major"/>
    </font>
    <font>
      <sz val="12"/>
      <name val="Arial"/>
      <family val="2"/>
    </font>
    <font>
      <b/>
      <sz val="12"/>
      <name val="Calibri Light"/>
      <family val="2"/>
      <scheme val="major"/>
    </font>
    <font>
      <b/>
      <sz val="10"/>
      <color theme="0"/>
      <name val="Calibri Light"/>
      <family val="2"/>
      <scheme val="major"/>
    </font>
    <font>
      <sz val="12"/>
      <color theme="9"/>
      <name val="Arial"/>
      <family val="2"/>
    </font>
    <font>
      <u/>
      <sz val="10"/>
      <color theme="10"/>
      <name val="Arial"/>
      <family val="2"/>
    </font>
    <font>
      <b/>
      <sz val="16"/>
      <color theme="6" tint="-0.499984740745262"/>
      <name val="Calibri Light"/>
      <family val="2"/>
      <scheme val="major"/>
    </font>
    <font>
      <b/>
      <sz val="16"/>
      <color theme="0"/>
      <name val="Calibri Light"/>
      <family val="2"/>
      <scheme val="major"/>
    </font>
    <font>
      <b/>
      <sz val="16"/>
      <color theme="0"/>
      <name val="Arial"/>
      <family val="2"/>
    </font>
    <font>
      <b/>
      <sz val="18"/>
      <color theme="0"/>
      <name val="Calibri Light"/>
      <family val="2"/>
      <scheme val="major"/>
    </font>
    <font>
      <sz val="18"/>
      <color theme="0"/>
      <name val="Arial"/>
      <family val="2"/>
    </font>
    <font>
      <b/>
      <sz val="18"/>
      <name val="Calibri Light"/>
      <family val="2"/>
      <scheme val="major"/>
    </font>
    <font>
      <sz val="10"/>
      <name val="Calibri corps"/>
    </font>
    <font>
      <b/>
      <u/>
      <sz val="16"/>
      <color theme="10"/>
      <name val="Arial"/>
      <family val="2"/>
    </font>
    <font>
      <b/>
      <u/>
      <sz val="14"/>
      <color theme="10"/>
      <name val="Arial"/>
      <family val="2"/>
    </font>
    <font>
      <b/>
      <sz val="12"/>
      <name val="Arial"/>
      <family val="2"/>
    </font>
    <font>
      <sz val="10"/>
      <color indexed="8"/>
      <name val="Segoe UI"/>
      <family val="2"/>
    </font>
    <font>
      <sz val="9"/>
      <name val="Arial"/>
      <family val="2"/>
    </font>
    <font>
      <b/>
      <sz val="12"/>
      <color theme="9"/>
      <name val="Arial"/>
      <family val="2"/>
    </font>
    <font>
      <sz val="11"/>
      <name val="Calibri Light"/>
      <family val="2"/>
      <scheme val="major"/>
    </font>
    <font>
      <b/>
      <sz val="14"/>
      <color theme="0"/>
      <name val="Calibri Light"/>
      <family val="2"/>
      <scheme val="major"/>
    </font>
  </fonts>
  <fills count="18">
    <fill>
      <patternFill patternType="none"/>
    </fill>
    <fill>
      <patternFill patternType="gray125"/>
    </fill>
    <fill>
      <patternFill patternType="solid">
        <fgColor rgb="FF0070C0"/>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9"/>
        <bgColor indexed="64"/>
      </patternFill>
    </fill>
    <fill>
      <patternFill patternType="solid">
        <fgColor theme="7" tint="-0.249977111117893"/>
        <bgColor indexed="64"/>
      </patternFill>
    </fill>
    <fill>
      <patternFill patternType="solid">
        <fgColor theme="6" tint="-0.499984740745262"/>
        <bgColor theme="0"/>
      </patternFill>
    </fill>
    <fill>
      <patternFill patternType="solid">
        <fgColor theme="6" tint="0.79998168889431442"/>
        <bgColor theme="0"/>
      </patternFill>
    </fill>
    <fill>
      <patternFill patternType="solid">
        <fgColor theme="9"/>
        <bgColor theme="0"/>
      </patternFill>
    </fill>
    <fill>
      <patternFill patternType="solid">
        <fgColor theme="5"/>
        <bgColor theme="0"/>
      </patternFill>
    </fill>
    <fill>
      <patternFill patternType="solid">
        <fgColor theme="0" tint="-4.9989318521683403E-2"/>
        <bgColor theme="0"/>
      </patternFill>
    </fill>
    <fill>
      <patternFill patternType="solid">
        <fgColor theme="0"/>
        <bgColor theme="0"/>
      </patternFill>
    </fill>
    <fill>
      <patternFill patternType="solid">
        <fgColor theme="9" tint="0.79998168889431442"/>
        <bgColor theme="0"/>
      </patternFill>
    </fill>
    <fill>
      <patternFill patternType="solid">
        <fgColor theme="5" tint="0.79998168889431442"/>
        <bgColor theme="0"/>
      </patternFill>
    </fill>
    <fill>
      <patternFill patternType="solid">
        <fgColor theme="7" tint="0.79998168889431442"/>
        <bgColor theme="0"/>
      </patternFill>
    </fill>
    <fill>
      <patternFill patternType="solid">
        <fgColor rgb="FFFFFF00"/>
      </patternFill>
    </fill>
    <fill>
      <patternFill patternType="solid">
        <fgColor theme="9" tint="-0.249977111117893"/>
        <bgColor theme="0"/>
      </patternFill>
    </fill>
  </fills>
  <borders count="43">
    <border>
      <left/>
      <right/>
      <top/>
      <bottom/>
      <diagonal/>
    </border>
    <border>
      <left/>
      <right style="hair">
        <color theme="6"/>
      </right>
      <top/>
      <bottom/>
      <diagonal/>
    </border>
    <border>
      <left style="hair">
        <color theme="6"/>
      </left>
      <right style="hair">
        <color theme="6"/>
      </right>
      <top/>
      <bottom/>
      <diagonal/>
    </border>
    <border>
      <left style="hair">
        <color theme="6"/>
      </left>
      <right/>
      <top/>
      <bottom/>
      <diagonal/>
    </border>
    <border>
      <left/>
      <right style="hair">
        <color theme="6"/>
      </right>
      <top/>
      <bottom style="thin">
        <color indexed="64"/>
      </bottom>
      <diagonal/>
    </border>
    <border>
      <left style="hair">
        <color theme="6"/>
      </left>
      <right/>
      <top/>
      <bottom style="thin">
        <color indexed="64"/>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double">
        <color theme="6"/>
      </left>
      <right/>
      <top style="double">
        <color theme="6"/>
      </top>
      <bottom/>
      <diagonal/>
    </border>
    <border>
      <left/>
      <right/>
      <top style="double">
        <color theme="6"/>
      </top>
      <bottom/>
      <diagonal/>
    </border>
    <border>
      <left/>
      <right style="double">
        <color theme="6"/>
      </right>
      <top style="double">
        <color theme="6"/>
      </top>
      <bottom/>
      <diagonal/>
    </border>
    <border>
      <left style="double">
        <color theme="6"/>
      </left>
      <right/>
      <top/>
      <bottom/>
      <diagonal/>
    </border>
    <border>
      <left/>
      <right style="double">
        <color theme="6"/>
      </right>
      <top/>
      <bottom/>
      <diagonal/>
    </border>
    <border>
      <left style="double">
        <color theme="6"/>
      </left>
      <right/>
      <top/>
      <bottom style="double">
        <color theme="6"/>
      </bottom>
      <diagonal/>
    </border>
    <border>
      <left/>
      <right/>
      <top/>
      <bottom style="double">
        <color theme="6"/>
      </bottom>
      <diagonal/>
    </border>
    <border>
      <left/>
      <right style="double">
        <color theme="6"/>
      </right>
      <top/>
      <bottom style="double">
        <color theme="6"/>
      </bottom>
      <diagonal/>
    </border>
    <border>
      <left style="thin">
        <color theme="6" tint="-0.499984740745262"/>
      </left>
      <right/>
      <top style="thin">
        <color theme="6" tint="-0.499984740745262"/>
      </top>
      <bottom style="dotted">
        <color theme="6" tint="-0.499984740745262"/>
      </bottom>
      <diagonal/>
    </border>
    <border>
      <left/>
      <right style="thin">
        <color theme="6" tint="-0.499984740745262"/>
      </right>
      <top style="thin">
        <color theme="6" tint="-0.499984740745262"/>
      </top>
      <bottom style="dotted">
        <color theme="6" tint="-0.499984740745262"/>
      </bottom>
      <diagonal/>
    </border>
    <border>
      <left style="thin">
        <color theme="6" tint="-0.499984740745262"/>
      </left>
      <right/>
      <top style="dotted">
        <color theme="6" tint="-0.499984740745262"/>
      </top>
      <bottom style="dotted">
        <color theme="6" tint="-0.499984740745262"/>
      </bottom>
      <diagonal/>
    </border>
    <border>
      <left/>
      <right style="thin">
        <color theme="6" tint="-0.499984740745262"/>
      </right>
      <top style="dotted">
        <color theme="6" tint="-0.499984740745262"/>
      </top>
      <bottom style="dotted">
        <color theme="6" tint="-0.499984740745262"/>
      </bottom>
      <diagonal/>
    </border>
    <border>
      <left style="thin">
        <color theme="6" tint="-0.499984740745262"/>
      </left>
      <right/>
      <top style="dotted">
        <color theme="6" tint="-0.499984740745262"/>
      </top>
      <bottom style="thin">
        <color theme="6" tint="-0.499984740745262"/>
      </bottom>
      <diagonal/>
    </border>
    <border>
      <left/>
      <right style="thin">
        <color theme="6" tint="-0.499984740745262"/>
      </right>
      <top style="dotted">
        <color theme="6" tint="-0.499984740745262"/>
      </top>
      <bottom style="thin">
        <color theme="6" tint="-0.499984740745262"/>
      </bottom>
      <diagonal/>
    </border>
    <border>
      <left style="double">
        <color theme="6"/>
      </left>
      <right style="double">
        <color theme="6"/>
      </right>
      <top style="double">
        <color theme="6"/>
      </top>
      <bottom style="double">
        <color theme="6"/>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79995117038483843"/>
      </left>
      <right/>
      <top style="medium">
        <color theme="6" tint="0.79995117038483843"/>
      </top>
      <bottom style="medium">
        <color theme="6" tint="0.79995117038483843"/>
      </bottom>
      <diagonal/>
    </border>
    <border>
      <left/>
      <right/>
      <top style="medium">
        <color theme="6" tint="0.79995117038483843"/>
      </top>
      <bottom style="medium">
        <color theme="6" tint="0.79995117038483843"/>
      </bottom>
      <diagonal/>
    </border>
    <border>
      <left/>
      <right style="medium">
        <color theme="6" tint="0.79995117038483843"/>
      </right>
      <top style="medium">
        <color theme="6" tint="0.79995117038483843"/>
      </top>
      <bottom style="medium">
        <color theme="6" tint="0.79995117038483843"/>
      </bottom>
      <diagonal/>
    </border>
    <border>
      <left style="hair">
        <color theme="6"/>
      </left>
      <right style="hair">
        <color theme="6"/>
      </right>
      <top style="thin">
        <color theme="9" tint="0.39997558519241921"/>
      </top>
      <bottom style="thin">
        <color theme="9" tint="0.39997558519241921"/>
      </bottom>
      <diagonal/>
    </border>
    <border>
      <left/>
      <right/>
      <top/>
      <bottom style="thin">
        <color indexed="64"/>
      </bottom>
      <diagonal/>
    </border>
    <border>
      <left style="thick">
        <color theme="7"/>
      </left>
      <right/>
      <top style="thick">
        <color theme="7"/>
      </top>
      <bottom style="dotted">
        <color theme="6" tint="-0.499984740745262"/>
      </bottom>
      <diagonal/>
    </border>
    <border>
      <left/>
      <right style="thick">
        <color theme="7"/>
      </right>
      <top style="thick">
        <color theme="7"/>
      </top>
      <bottom style="dotted">
        <color theme="6" tint="-0.499984740745262"/>
      </bottom>
      <diagonal/>
    </border>
    <border>
      <left style="thick">
        <color theme="7"/>
      </left>
      <right/>
      <top style="dotted">
        <color theme="6" tint="-0.499984740745262"/>
      </top>
      <bottom style="thick">
        <color theme="7"/>
      </bottom>
      <diagonal/>
    </border>
    <border>
      <left/>
      <right style="thick">
        <color theme="7"/>
      </right>
      <top style="dotted">
        <color theme="6" tint="-0.499984740745262"/>
      </top>
      <bottom style="thick">
        <color theme="7"/>
      </bottom>
      <diagonal/>
    </border>
    <border>
      <left style="thick">
        <color theme="7"/>
      </left>
      <right/>
      <top/>
      <bottom style="dotted">
        <color theme="6" tint="-0.499984740745262"/>
      </bottom>
      <diagonal/>
    </border>
    <border>
      <left/>
      <right style="thick">
        <color theme="7"/>
      </right>
      <top/>
      <bottom style="dotted">
        <color theme="6" tint="-0.499984740745262"/>
      </bottom>
      <diagonal/>
    </border>
    <border>
      <left style="thick">
        <color theme="7"/>
      </left>
      <right/>
      <top style="dotted">
        <color theme="6" tint="-0.499984740745262"/>
      </top>
      <bottom style="dashed">
        <color theme="7"/>
      </bottom>
      <diagonal/>
    </border>
    <border>
      <left/>
      <right style="thick">
        <color theme="7"/>
      </right>
      <top style="dotted">
        <color theme="6" tint="-0.499984740745262"/>
      </top>
      <bottom style="dashed">
        <color theme="7"/>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24">
    <xf numFmtId="0" fontId="0" fillId="0" borderId="0" xfId="0"/>
    <xf numFmtId="0" fontId="4" fillId="0" borderId="0" xfId="0" applyFont="1"/>
    <xf numFmtId="0" fontId="4" fillId="0" borderId="0" xfId="0" applyFont="1" applyFill="1"/>
    <xf numFmtId="0" fontId="3" fillId="0" borderId="0" xfId="0" applyFont="1" applyFill="1"/>
    <xf numFmtId="0" fontId="7" fillId="0" borderId="0" xfId="0" applyFont="1"/>
    <xf numFmtId="0" fontId="0" fillId="0" borderId="0" xfId="0" applyAlignment="1">
      <alignment horizontal="left" indent="1"/>
    </xf>
    <xf numFmtId="0" fontId="4" fillId="0" borderId="0" xfId="0" applyFont="1" applyAlignment="1">
      <alignment horizontal="left" indent="1"/>
    </xf>
    <xf numFmtId="0" fontId="5" fillId="0" borderId="0" xfId="0" applyFont="1" applyAlignment="1">
      <alignment horizontal="left" vertical="center" indent="1"/>
    </xf>
    <xf numFmtId="0" fontId="4" fillId="0" borderId="0" xfId="0" applyFont="1" applyAlignment="1">
      <alignment horizontal="left" vertical="center" indent="1"/>
    </xf>
    <xf numFmtId="0" fontId="10" fillId="5" borderId="1" xfId="1" applyFont="1" applyFill="1" applyBorder="1" applyAlignment="1">
      <alignment horizontal="left" vertical="center" wrapText="1" indent="1"/>
    </xf>
    <xf numFmtId="0" fontId="10" fillId="5" borderId="2" xfId="1" applyFont="1" applyFill="1" applyBorder="1" applyAlignment="1">
      <alignment horizontal="left" vertical="center" wrapText="1" indent="1"/>
    </xf>
    <xf numFmtId="0" fontId="9" fillId="2" borderId="2" xfId="1" applyFont="1" applyFill="1" applyBorder="1" applyAlignment="1">
      <alignment horizontal="left" vertical="center" wrapText="1" indent="1"/>
    </xf>
    <xf numFmtId="0" fontId="9" fillId="6" borderId="2" xfId="1" applyFont="1" applyFill="1" applyBorder="1" applyAlignment="1">
      <alignment horizontal="left" vertical="center" wrapText="1" indent="1"/>
    </xf>
    <xf numFmtId="0" fontId="0" fillId="6" borderId="2" xfId="0" applyFont="1" applyFill="1" applyBorder="1" applyAlignment="1">
      <alignment horizontal="left" vertical="center" wrapText="1" indent="1"/>
    </xf>
    <xf numFmtId="0" fontId="0" fillId="6" borderId="3" xfId="0"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2" xfId="1" applyFont="1" applyFill="1" applyBorder="1" applyAlignment="1">
      <alignment horizontal="left" vertical="center" wrapText="1" indent="1"/>
    </xf>
    <xf numFmtId="0" fontId="0" fillId="0" borderId="2" xfId="0" applyFont="1" applyFill="1" applyBorder="1" applyAlignment="1">
      <alignment horizontal="left" vertical="center" indent="1"/>
    </xf>
    <xf numFmtId="0" fontId="0" fillId="0" borderId="2" xfId="1" quotePrefix="1" applyFont="1" applyFill="1" applyBorder="1" applyAlignment="1">
      <alignment horizontal="left" vertical="center" wrapText="1" indent="1"/>
    </xf>
    <xf numFmtId="0" fontId="7" fillId="0" borderId="0" xfId="0" applyFont="1" applyFill="1" applyAlignment="1">
      <alignment horizontal="left" indent="1"/>
    </xf>
    <xf numFmtId="0" fontId="11" fillId="0" borderId="1" xfId="1" applyFont="1" applyFill="1" applyBorder="1" applyAlignment="1">
      <alignment horizontal="left" vertical="center" wrapText="1" indent="1"/>
    </xf>
    <xf numFmtId="0" fontId="0" fillId="0" borderId="0" xfId="0" pivotButton="1"/>
    <xf numFmtId="0" fontId="0" fillId="0" borderId="0" xfId="0" applyAlignment="1">
      <alignment horizontal="left"/>
    </xf>
    <xf numFmtId="0" fontId="0" fillId="0" borderId="0" xfId="0" applyNumberFormat="1"/>
    <xf numFmtId="0" fontId="11" fillId="0" borderId="2" xfId="0" applyFont="1" applyFill="1" applyBorder="1" applyAlignment="1">
      <alignment horizontal="left" vertical="center" indent="1"/>
    </xf>
    <xf numFmtId="0" fontId="11" fillId="6" borderId="2" xfId="0" applyFont="1" applyFill="1" applyBorder="1" applyAlignment="1">
      <alignment horizontal="left" vertical="center" wrapText="1" indent="1"/>
    </xf>
    <xf numFmtId="0" fontId="11" fillId="0" borderId="2" xfId="1" quotePrefix="1" applyFont="1" applyFill="1" applyBorder="1" applyAlignment="1">
      <alignment horizontal="left" vertical="center" wrapText="1" indent="1"/>
    </xf>
    <xf numFmtId="0" fontId="11" fillId="0" borderId="2" xfId="1"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22" fillId="7" borderId="27" xfId="0" applyFont="1" applyFill="1" applyBorder="1" applyAlignment="1">
      <alignment horizontal="left" vertical="top" indent="1"/>
    </xf>
    <xf numFmtId="0" fontId="23" fillId="7" borderId="28" xfId="0" applyFont="1" applyFill="1" applyBorder="1" applyAlignment="1">
      <alignment horizontal="left" vertical="top" indent="1"/>
    </xf>
    <xf numFmtId="0" fontId="10" fillId="7" borderId="28" xfId="0" applyFont="1" applyFill="1" applyBorder="1" applyAlignment="1">
      <alignment horizontal="left" vertical="top" indent="1"/>
    </xf>
    <xf numFmtId="0" fontId="10" fillId="7" borderId="28" xfId="0" applyFont="1" applyFill="1" applyBorder="1"/>
    <xf numFmtId="0" fontId="10" fillId="7" borderId="29" xfId="0" applyFont="1" applyFill="1" applyBorder="1"/>
    <xf numFmtId="0" fontId="24" fillId="8" borderId="30" xfId="0" applyFont="1" applyFill="1" applyBorder="1" applyAlignment="1">
      <alignment horizontal="left" vertical="top" indent="1"/>
    </xf>
    <xf numFmtId="0" fontId="11" fillId="8" borderId="31" xfId="0" applyFont="1" applyFill="1" applyBorder="1" applyAlignment="1">
      <alignment horizontal="left" vertical="top" indent="1"/>
    </xf>
    <xf numFmtId="0" fontId="11" fillId="8" borderId="31" xfId="0" applyFont="1" applyFill="1" applyBorder="1"/>
    <xf numFmtId="0" fontId="11" fillId="8" borderId="32" xfId="0" applyFont="1" applyFill="1" applyBorder="1"/>
    <xf numFmtId="0" fontId="20" fillId="9" borderId="6" xfId="0" applyFont="1" applyFill="1" applyBorder="1" applyAlignment="1">
      <alignment horizontal="left" vertical="top" indent="1"/>
    </xf>
    <xf numFmtId="0" fontId="21" fillId="9" borderId="7" xfId="0" applyFont="1" applyFill="1" applyBorder="1" applyAlignment="1">
      <alignment horizontal="left" vertical="top" indent="1"/>
    </xf>
    <xf numFmtId="0" fontId="20" fillId="9" borderId="7" xfId="0" applyFont="1" applyFill="1" applyBorder="1" applyAlignment="1">
      <alignment horizontal="left" vertical="top" indent="1"/>
    </xf>
    <xf numFmtId="0" fontId="21" fillId="9" borderId="8" xfId="0" applyFont="1" applyFill="1" applyBorder="1" applyAlignment="1">
      <alignment horizontal="left" vertical="top" indent="1"/>
    </xf>
    <xf numFmtId="0" fontId="20" fillId="10" borderId="9" xfId="0" applyFont="1" applyFill="1" applyBorder="1" applyAlignment="1">
      <alignment horizontal="left" vertical="top" indent="1"/>
    </xf>
    <xf numFmtId="0" fontId="16" fillId="10" borderId="10" xfId="0" applyFont="1" applyFill="1" applyBorder="1" applyAlignment="1">
      <alignment horizontal="left" vertical="top" indent="1"/>
    </xf>
    <xf numFmtId="0" fontId="16" fillId="10" borderId="11" xfId="0" applyFont="1" applyFill="1" applyBorder="1" applyAlignment="1">
      <alignment horizontal="left" vertical="top" indent="1"/>
    </xf>
    <xf numFmtId="0" fontId="0" fillId="11" borderId="0" xfId="0" applyFill="1"/>
    <xf numFmtId="0" fontId="12" fillId="11" borderId="0" xfId="0" applyFont="1" applyFill="1" applyAlignment="1">
      <alignment horizontal="left" vertical="top" indent="1"/>
    </xf>
    <xf numFmtId="0" fontId="11" fillId="11" borderId="0" xfId="0" applyFont="1" applyFill="1" applyAlignment="1">
      <alignment horizontal="left" vertical="top" indent="1"/>
    </xf>
    <xf numFmtId="0" fontId="11" fillId="11" borderId="0" xfId="0" applyFont="1" applyFill="1"/>
    <xf numFmtId="0" fontId="0" fillId="12" borderId="0" xfId="0" applyFill="1"/>
    <xf numFmtId="0" fontId="12" fillId="12" borderId="0" xfId="0" applyFont="1" applyFill="1" applyAlignment="1">
      <alignment horizontal="left" vertical="top" indent="1"/>
    </xf>
    <xf numFmtId="0" fontId="11" fillId="12" borderId="0" xfId="0" applyFont="1" applyFill="1" applyAlignment="1">
      <alignment horizontal="left" vertical="top" indent="1"/>
    </xf>
    <xf numFmtId="0" fontId="11" fillId="12" borderId="0" xfId="0" applyFont="1" applyFill="1"/>
    <xf numFmtId="0" fontId="0" fillId="12" borderId="12" xfId="0" applyFill="1" applyBorder="1"/>
    <xf numFmtId="0" fontId="12" fillId="12" borderId="13" xfId="0" applyFont="1" applyFill="1" applyBorder="1" applyAlignment="1">
      <alignment horizontal="left" vertical="top" indent="1"/>
    </xf>
    <xf numFmtId="0" fontId="11" fillId="12" borderId="13" xfId="0" applyFont="1" applyFill="1" applyBorder="1" applyAlignment="1">
      <alignment horizontal="left" vertical="top" indent="1"/>
    </xf>
    <xf numFmtId="0" fontId="11" fillId="12" borderId="13" xfId="0" applyFont="1" applyFill="1" applyBorder="1"/>
    <xf numFmtId="0" fontId="0" fillId="12" borderId="14" xfId="0" applyFill="1" applyBorder="1"/>
    <xf numFmtId="0" fontId="0" fillId="12" borderId="15" xfId="0" applyFill="1" applyBorder="1"/>
    <xf numFmtId="0" fontId="11" fillId="12" borderId="0" xfId="0" applyFont="1" applyFill="1" applyBorder="1"/>
    <xf numFmtId="0" fontId="0" fillId="12" borderId="16" xfId="0" applyFill="1" applyBorder="1"/>
    <xf numFmtId="0" fontId="12" fillId="12" borderId="0" xfId="0" applyFont="1" applyFill="1" applyBorder="1" applyAlignment="1">
      <alignment horizontal="left" vertical="top" indent="1"/>
    </xf>
    <xf numFmtId="0" fontId="11" fillId="12" borderId="0" xfId="0" applyFont="1" applyFill="1" applyBorder="1" applyAlignment="1">
      <alignment horizontal="left" vertical="top" indent="1"/>
    </xf>
    <xf numFmtId="0" fontId="14" fillId="12" borderId="0" xfId="0" applyFont="1" applyFill="1" applyBorder="1" applyAlignment="1">
      <alignment horizontal="left" vertical="top" indent="1"/>
    </xf>
    <xf numFmtId="0" fontId="14" fillId="12" borderId="0" xfId="0" applyFont="1" applyFill="1" applyBorder="1" applyAlignment="1">
      <alignment horizontal="left" vertical="top" wrapText="1" indent="1"/>
    </xf>
    <xf numFmtId="0" fontId="13" fillId="12" borderId="0" xfId="0" applyFont="1" applyFill="1" applyBorder="1" applyAlignment="1">
      <alignment horizontal="left" vertical="top" indent="1"/>
    </xf>
    <xf numFmtId="0" fontId="14" fillId="12" borderId="0" xfId="0" applyFont="1" applyFill="1" applyBorder="1"/>
    <xf numFmtId="0" fontId="0" fillId="12" borderId="17" xfId="0" applyFill="1" applyBorder="1"/>
    <xf numFmtId="0" fontId="12" fillId="12" borderId="18" xfId="0" applyFont="1" applyFill="1" applyBorder="1" applyAlignment="1">
      <alignment horizontal="left" vertical="top" indent="1"/>
    </xf>
    <xf numFmtId="0" fontId="11" fillId="12" borderId="18" xfId="0" applyFont="1" applyFill="1" applyBorder="1" applyAlignment="1">
      <alignment horizontal="left" vertical="top" indent="1"/>
    </xf>
    <xf numFmtId="0" fontId="11" fillId="12" borderId="18" xfId="0" applyFont="1" applyFill="1" applyBorder="1"/>
    <xf numFmtId="0" fontId="0" fillId="12" borderId="19" xfId="0" applyFill="1" applyBorder="1"/>
    <xf numFmtId="0" fontId="17" fillId="12" borderId="0" xfId="0" applyFont="1" applyFill="1" applyBorder="1" applyAlignment="1">
      <alignment horizontal="left" vertical="top" wrapText="1" indent="1"/>
    </xf>
    <xf numFmtId="0" fontId="26" fillId="15" borderId="0" xfId="3" applyFont="1" applyFill="1" applyAlignment="1" applyProtection="1">
      <protection locked="0"/>
    </xf>
    <xf numFmtId="0" fontId="27" fillId="16" borderId="26" xfId="3" applyFont="1" applyFill="1" applyBorder="1" applyAlignment="1" applyProtection="1">
      <alignment horizontal="center" vertical="center" wrapText="1"/>
      <protection locked="0"/>
    </xf>
    <xf numFmtId="0" fontId="11" fillId="0" borderId="2" xfId="0" applyFont="1" applyFill="1" applyBorder="1" applyAlignment="1">
      <alignment horizontal="left" vertical="center" wrapText="1" indent="1"/>
    </xf>
    <xf numFmtId="0" fontId="11" fillId="0" borderId="2" xfId="1" quotePrefix="1" applyFont="1" applyFill="1" applyBorder="1" applyAlignment="1">
      <alignment horizontal="center" vertical="center" wrapText="1"/>
    </xf>
    <xf numFmtId="0" fontId="0" fillId="0" borderId="33" xfId="1" applyFont="1" applyFill="1" applyBorder="1" applyAlignment="1">
      <alignment horizontal="left" vertical="center" wrapText="1" indent="1"/>
    </xf>
    <xf numFmtId="0" fontId="11" fillId="12" borderId="0" xfId="0" applyFont="1" applyFill="1" applyBorder="1" applyAlignment="1">
      <alignment horizontal="center"/>
    </xf>
    <xf numFmtId="14" fontId="28" fillId="12" borderId="0" xfId="0" applyNumberFormat="1" applyFont="1" applyFill="1" applyBorder="1" applyAlignment="1">
      <alignment horizontal="center"/>
    </xf>
    <xf numFmtId="0" fontId="17" fillId="12" borderId="0" xfId="0" applyFont="1" applyFill="1" applyBorder="1" applyAlignment="1">
      <alignment vertical="center" wrapText="1"/>
    </xf>
    <xf numFmtId="0" fontId="11" fillId="12" borderId="0" xfId="0" applyFont="1" applyFill="1" applyBorder="1" applyAlignment="1">
      <alignment horizontal="left" indent="1"/>
    </xf>
    <xf numFmtId="0" fontId="17" fillId="12" borderId="0" xfId="0" applyFont="1" applyFill="1" applyBorder="1" applyAlignment="1">
      <alignment vertical="top" wrapText="1"/>
    </xf>
    <xf numFmtId="0" fontId="11" fillId="0" borderId="33" xfId="1" applyFont="1" applyFill="1" applyBorder="1" applyAlignment="1">
      <alignment horizontal="left" vertical="center" wrapText="1" indent="1"/>
    </xf>
    <xf numFmtId="0" fontId="13" fillId="12" borderId="22" xfId="0" applyFont="1" applyFill="1" applyBorder="1" applyAlignment="1">
      <alignment horizontal="left" vertical="center" wrapText="1" indent="1"/>
    </xf>
    <xf numFmtId="0" fontId="13" fillId="12" borderId="23" xfId="0" applyFont="1" applyFill="1" applyBorder="1" applyAlignment="1">
      <alignment horizontal="left" vertical="center" wrapText="1" indent="1"/>
    </xf>
    <xf numFmtId="0" fontId="13" fillId="12" borderId="24" xfId="0" applyFont="1" applyFill="1" applyBorder="1" applyAlignment="1">
      <alignment horizontal="left" vertical="center" wrapText="1" indent="1"/>
    </xf>
    <xf numFmtId="0" fontId="13" fillId="12" borderId="25" xfId="0" applyFont="1" applyFill="1" applyBorder="1" applyAlignment="1">
      <alignment horizontal="left" vertical="center" wrapText="1" indent="1"/>
    </xf>
    <xf numFmtId="0" fontId="13" fillId="14" borderId="20" xfId="0" applyFont="1" applyFill="1" applyBorder="1" applyAlignment="1">
      <alignment horizontal="left" vertical="top" wrapText="1" indent="1"/>
    </xf>
    <xf numFmtId="0" fontId="13" fillId="14" borderId="21" xfId="0" applyFont="1" applyFill="1" applyBorder="1" applyAlignment="1">
      <alignment horizontal="left" vertical="top" wrapText="1" indent="1"/>
    </xf>
    <xf numFmtId="0" fontId="13" fillId="14" borderId="22" xfId="0" applyFont="1" applyFill="1" applyBorder="1" applyAlignment="1">
      <alignment horizontal="left" vertical="top" wrapText="1" indent="1"/>
    </xf>
    <xf numFmtId="0" fontId="13" fillId="14" borderId="23" xfId="0" applyFont="1" applyFill="1" applyBorder="1" applyAlignment="1">
      <alignment horizontal="left" vertical="top" wrapText="1" indent="1"/>
    </xf>
    <xf numFmtId="0" fontId="13" fillId="13" borderId="20" xfId="0" applyFont="1" applyFill="1" applyBorder="1" applyAlignment="1">
      <alignment horizontal="left" vertical="top" wrapText="1" indent="1"/>
    </xf>
    <xf numFmtId="0" fontId="13" fillId="13" borderId="21" xfId="0" applyFont="1" applyFill="1" applyBorder="1" applyAlignment="1">
      <alignment horizontal="left" vertical="top" wrapText="1" indent="1"/>
    </xf>
    <xf numFmtId="0" fontId="13" fillId="13" borderId="22" xfId="0" applyFont="1" applyFill="1" applyBorder="1" applyAlignment="1">
      <alignment horizontal="left" vertical="top" wrapText="1" indent="1"/>
    </xf>
    <xf numFmtId="0" fontId="13" fillId="13" borderId="23" xfId="0" applyFont="1" applyFill="1" applyBorder="1" applyAlignment="1">
      <alignment horizontal="left" vertical="top" wrapText="1" indent="1"/>
    </xf>
    <xf numFmtId="0" fontId="15" fillId="13" borderId="20" xfId="0" applyFont="1" applyFill="1" applyBorder="1" applyAlignment="1">
      <alignment horizontal="left" vertical="top" wrapText="1" indent="1"/>
    </xf>
    <xf numFmtId="0" fontId="15" fillId="13" borderId="21" xfId="0" applyFont="1" applyFill="1" applyBorder="1" applyAlignment="1">
      <alignment horizontal="left" vertical="top" wrapText="1" indent="1"/>
    </xf>
    <xf numFmtId="0" fontId="15" fillId="13" borderId="22" xfId="0" applyFont="1" applyFill="1" applyBorder="1" applyAlignment="1">
      <alignment horizontal="left" vertical="top" wrapText="1" indent="1"/>
    </xf>
    <xf numFmtId="0" fontId="15" fillId="13" borderId="23" xfId="0" applyFont="1" applyFill="1" applyBorder="1" applyAlignment="1">
      <alignment horizontal="left" vertical="top" wrapText="1" indent="1"/>
    </xf>
    <xf numFmtId="0" fontId="15" fillId="12" borderId="22" xfId="0" applyFont="1" applyFill="1" applyBorder="1" applyAlignment="1">
      <alignment horizontal="left" vertical="center" wrapText="1" indent="1"/>
    </xf>
    <xf numFmtId="0" fontId="15" fillId="12" borderId="23" xfId="0" applyFont="1" applyFill="1" applyBorder="1" applyAlignment="1">
      <alignment horizontal="left" vertical="center" wrapText="1" indent="1"/>
    </xf>
    <xf numFmtId="0" fontId="15" fillId="12" borderId="24" xfId="0" applyFont="1" applyFill="1" applyBorder="1" applyAlignment="1">
      <alignment horizontal="left" vertical="center" wrapText="1" indent="1"/>
    </xf>
    <xf numFmtId="0" fontId="15" fillId="12" borderId="25" xfId="0" applyFont="1" applyFill="1" applyBorder="1" applyAlignment="1">
      <alignment horizontal="left" vertical="center" wrapText="1" indent="1"/>
    </xf>
    <xf numFmtId="0" fontId="25" fillId="11" borderId="0" xfId="0" applyFont="1" applyFill="1" applyBorder="1" applyAlignment="1">
      <alignment horizontal="left" vertical="center" wrapText="1" indent="1"/>
    </xf>
    <xf numFmtId="0" fontId="19" fillId="15" borderId="0" xfId="0" applyFont="1" applyFill="1" applyAlignment="1">
      <alignment horizontal="right" indent="1"/>
    </xf>
    <xf numFmtId="0" fontId="19" fillId="15" borderId="0" xfId="0" applyFont="1" applyFill="1" applyAlignment="1">
      <alignment horizontal="left" indent="1"/>
    </xf>
    <xf numFmtId="0" fontId="31" fillId="12" borderId="0" xfId="0" applyFont="1" applyFill="1" applyBorder="1" applyAlignment="1">
      <alignment horizontal="left" vertical="top" wrapText="1" indent="1"/>
    </xf>
    <xf numFmtId="0" fontId="32" fillId="14" borderId="20" xfId="0" applyFont="1" applyFill="1" applyBorder="1" applyAlignment="1">
      <alignment horizontal="left" vertical="top" wrapText="1" indent="1"/>
    </xf>
    <xf numFmtId="0" fontId="32" fillId="14" borderId="21" xfId="0" applyFont="1" applyFill="1" applyBorder="1" applyAlignment="1">
      <alignment horizontal="left" vertical="top" wrapText="1" indent="1"/>
    </xf>
    <xf numFmtId="0" fontId="32" fillId="14" borderId="22" xfId="0" applyFont="1" applyFill="1" applyBorder="1" applyAlignment="1">
      <alignment horizontal="left" vertical="top" wrapText="1" indent="1"/>
    </xf>
    <xf numFmtId="0" fontId="32" fillId="14" borderId="23" xfId="0" applyFont="1" applyFill="1" applyBorder="1" applyAlignment="1">
      <alignment horizontal="left" vertical="top" wrapText="1" indent="1"/>
    </xf>
    <xf numFmtId="0" fontId="33" fillId="17" borderId="35" xfId="0" applyFont="1" applyFill="1" applyBorder="1" applyAlignment="1">
      <alignment horizontal="left" vertical="top" wrapText="1" indent="1"/>
    </xf>
    <xf numFmtId="0" fontId="33" fillId="17" borderId="36" xfId="0" applyFont="1" applyFill="1" applyBorder="1" applyAlignment="1">
      <alignment horizontal="left" vertical="top" wrapText="1" indent="1"/>
    </xf>
    <xf numFmtId="0" fontId="33" fillId="17" borderId="41" xfId="0" applyFont="1" applyFill="1" applyBorder="1" applyAlignment="1">
      <alignment horizontal="left" vertical="top" wrapText="1" indent="1"/>
    </xf>
    <xf numFmtId="0" fontId="33" fillId="17" borderId="42" xfId="0" applyFont="1" applyFill="1" applyBorder="1" applyAlignment="1">
      <alignment horizontal="left" vertical="top" wrapText="1" indent="1"/>
    </xf>
    <xf numFmtId="0" fontId="13" fillId="12" borderId="39" xfId="0" applyFont="1" applyFill="1" applyBorder="1" applyAlignment="1">
      <alignment horizontal="left" vertical="center" wrapText="1" indent="1"/>
    </xf>
    <xf numFmtId="0" fontId="13" fillId="12" borderId="40" xfId="0" applyFont="1" applyFill="1" applyBorder="1" applyAlignment="1">
      <alignment horizontal="left" vertical="center" wrapText="1" indent="1"/>
    </xf>
    <xf numFmtId="0" fontId="13" fillId="12" borderId="37" xfId="0" applyFont="1" applyFill="1" applyBorder="1" applyAlignment="1">
      <alignment horizontal="left" vertical="center" wrapText="1" indent="1"/>
    </xf>
    <xf numFmtId="0" fontId="13" fillId="12" borderId="38" xfId="0" applyFont="1" applyFill="1" applyBorder="1" applyAlignment="1">
      <alignment horizontal="left" vertical="center" wrapText="1" indent="1"/>
    </xf>
    <xf numFmtId="0" fontId="8" fillId="4" borderId="5" xfId="0" applyFont="1" applyFill="1" applyBorder="1" applyAlignment="1">
      <alignment horizontal="left" vertical="center" indent="1"/>
    </xf>
    <xf numFmtId="0" fontId="8" fillId="4" borderId="34" xfId="0" applyFont="1" applyFill="1" applyBorder="1" applyAlignment="1">
      <alignment horizontal="left" vertical="center" indent="1"/>
    </xf>
    <xf numFmtId="0" fontId="8" fillId="3" borderId="34" xfId="0" applyFont="1" applyFill="1" applyBorder="1" applyAlignment="1">
      <alignment horizontal="left" indent="1"/>
    </xf>
    <xf numFmtId="0" fontId="8" fillId="3" borderId="4" xfId="0" applyFont="1" applyFill="1" applyBorder="1" applyAlignment="1">
      <alignment horizontal="left" indent="1"/>
    </xf>
  </cellXfs>
  <cellStyles count="4">
    <cellStyle name="Lien hypertexte" xfId="3" builtinId="8"/>
    <cellStyle name="Normal" xfId="0" builtinId="0"/>
    <cellStyle name="Normal 2" xfId="2"/>
    <cellStyle name="Normal_Feuil1" xfId="1"/>
  </cellStyles>
  <dxfs count="24">
    <dxf>
      <fill>
        <patternFill patternType="none">
          <fgColor indexed="64"/>
          <bgColor indexed="65"/>
        </patternFill>
      </fill>
      <alignment horizontal="left" vertical="center" textRotation="0" wrapText="1" indent="1" justifyLastLine="0" shrinkToFit="0" readingOrder="0"/>
      <border diagonalUp="0" diagonalDown="0">
        <left style="hair">
          <color theme="6"/>
        </left>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ill>
        <patternFill patternType="none">
          <fgColor indexed="64"/>
          <bgColor indexed="65"/>
        </patternFill>
      </fill>
      <alignment horizontal="left" vertical="center" textRotation="0" wrapText="0" indent="1" justifyLastLine="0" shrinkToFit="0" readingOrder="0"/>
      <border diagonalUp="0" diagonalDown="0">
        <left style="hair">
          <color theme="6"/>
        </left>
        <right style="hair">
          <color theme="6"/>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style="hair">
          <color theme="6"/>
        </left>
        <right style="hair">
          <color theme="6"/>
        </right>
        <top/>
        <bottom/>
        <vertical/>
        <horizontal/>
      </border>
    </dxf>
    <dxf>
      <fill>
        <patternFill patternType="none">
          <fgColor indexed="64"/>
          <bgColor indexed="65"/>
        </patternFill>
      </fill>
      <alignment horizontal="left" vertical="center" textRotation="0" wrapText="0"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style="hair">
          <color theme="6"/>
        </left>
        <right style="hair">
          <color theme="6"/>
        </right>
        <top/>
        <bottom/>
        <vertical/>
        <horizontal/>
      </border>
    </dxf>
    <dxf>
      <font>
        <color auto="1"/>
      </font>
      <fill>
        <patternFill patternType="none">
          <fgColor indexed="64"/>
          <bgColor indexed="65"/>
        </patternFill>
      </fill>
      <alignment horizontal="left" vertical="center" textRotation="0" wrapText="1" indent="1" justifyLastLine="0" shrinkToFit="0" readingOrder="0"/>
      <border diagonalUp="0" diagonalDown="0">
        <left/>
        <right style="hair">
          <color theme="6"/>
        </right>
        <top/>
        <bottom/>
        <vertical/>
        <horizontal/>
      </border>
    </dxf>
    <dxf>
      <border diagonalUp="0" diagonalDown="0">
        <left/>
        <right/>
        <bottom/>
      </border>
    </dxf>
    <dxf>
      <font>
        <b val="0"/>
        <i val="0"/>
        <strike val="0"/>
        <condense val="0"/>
        <extend val="0"/>
        <outline val="0"/>
        <shadow val="0"/>
        <u val="none"/>
        <vertAlign val="baseline"/>
        <sz val="10"/>
        <color auto="1"/>
        <name val="Arial"/>
        <scheme val="none"/>
      </font>
      <fill>
        <patternFill patternType="solid">
          <fgColor indexed="64"/>
          <bgColor theme="7" tint="-0.249977111117893"/>
        </patternFill>
      </fill>
      <alignment horizontal="left" vertical="center" textRotation="0" wrapText="1" indent="1" justifyLastLine="0" shrinkToFit="0" readingOrder="0"/>
      <border diagonalUp="0" diagonalDown="0" outline="0">
        <left style="hair">
          <color theme="6"/>
        </left>
        <right style="hair">
          <color theme="6"/>
        </right>
        <top/>
        <bottom/>
      </border>
    </dxf>
  </dxfs>
  <tableStyles count="0" defaultTableStyle="TableStyleMedium2" defaultPivotStyle="PivotStyleLight16"/>
  <colors>
    <mruColors>
      <color rgb="FF98BF0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28574</xdr:rowOff>
    </xdr:from>
    <xdr:to>
      <xdr:col>6</xdr:col>
      <xdr:colOff>571500</xdr:colOff>
      <xdr:row>33</xdr:row>
      <xdr:rowOff>0</xdr:rowOff>
    </xdr:to>
    <mc:AlternateContent xmlns:mc="http://schemas.openxmlformats.org/markup-compatibility/2006" xmlns:a14="http://schemas.microsoft.com/office/drawing/2010/main">
      <mc:Choice Requires="a14">
        <xdr:graphicFrame macro="">
          <xdr:nvGraphicFramePr>
            <xdr:cNvPr id="13" name="direction 1"/>
            <xdr:cNvGraphicFramePr/>
          </xdr:nvGraphicFramePr>
          <xdr:xfrm>
            <a:off x="0" y="0"/>
            <a:ext cx="0" cy="0"/>
          </xdr:xfrm>
          <a:graphic>
            <a:graphicData uri="http://schemas.microsoft.com/office/drawing/2010/slicer">
              <sle:slicer xmlns:sle="http://schemas.microsoft.com/office/drawing/2010/slicer" name="direction 1"/>
            </a:graphicData>
          </a:graphic>
        </xdr:graphicFrame>
      </mc:Choice>
      <mc:Fallback xmlns="">
        <xdr:sp macro="" textlink="">
          <xdr:nvSpPr>
            <xdr:cNvPr id="0" name=""/>
            <xdr:cNvSpPr>
              <a:spLocks noTextEdit="1"/>
            </xdr:cNvSpPr>
          </xdr:nvSpPr>
          <xdr:spPr>
            <a:xfrm>
              <a:off x="178594" y="1016793"/>
              <a:ext cx="3488531" cy="6543676"/>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8</xdr:col>
      <xdr:colOff>9525</xdr:colOff>
      <xdr:row>6</xdr:row>
      <xdr:rowOff>28576</xdr:rowOff>
    </xdr:from>
    <xdr:to>
      <xdr:col>13</xdr:col>
      <xdr:colOff>571500</xdr:colOff>
      <xdr:row>33</xdr:row>
      <xdr:rowOff>0</xdr:rowOff>
    </xdr:to>
    <mc:AlternateContent xmlns:mc="http://schemas.openxmlformats.org/markup-compatibility/2006" xmlns:a14="http://schemas.microsoft.com/office/drawing/2010/main">
      <mc:Choice Requires="a14">
        <xdr:graphicFrame macro="">
          <xdr:nvGraphicFramePr>
            <xdr:cNvPr id="15" name="service 1"/>
            <xdr:cNvGraphicFramePr/>
          </xdr:nvGraphicFramePr>
          <xdr:xfrm>
            <a:off x="0" y="0"/>
            <a:ext cx="0" cy="0"/>
          </xdr:xfrm>
          <a:graphic>
            <a:graphicData uri="http://schemas.microsoft.com/office/drawing/2010/slicer">
              <sle:slicer xmlns:sle="http://schemas.microsoft.com/office/drawing/2010/slicer" name="service 1"/>
            </a:graphicData>
          </a:graphic>
        </xdr:graphicFrame>
      </mc:Choice>
      <mc:Fallback xmlns="">
        <xdr:sp macro="" textlink="">
          <xdr:nvSpPr>
            <xdr:cNvPr id="0" name=""/>
            <xdr:cNvSpPr>
              <a:spLocks noTextEdit="1"/>
            </xdr:cNvSpPr>
          </xdr:nvSpPr>
          <xdr:spPr>
            <a:xfrm>
              <a:off x="3867150" y="1016795"/>
              <a:ext cx="3479006" cy="6543674"/>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1</xdr:col>
      <xdr:colOff>0</xdr:colOff>
      <xdr:row>2</xdr:row>
      <xdr:rowOff>0</xdr:rowOff>
    </xdr:from>
    <xdr:to>
      <xdr:col>7</xdr:col>
      <xdr:colOff>9525</xdr:colOff>
      <xdr:row>5</xdr:row>
      <xdr:rowOff>276225</xdr:rowOff>
    </xdr:to>
    <xdr:pic>
      <xdr:nvPicPr>
        <xdr:cNvPr id="3" name="Image 2"/>
        <xdr:cNvPicPr>
          <a:picLocks noChangeAspect="1"/>
        </xdr:cNvPicPr>
      </xdr:nvPicPr>
      <xdr:blipFill>
        <a:blip xmlns:r="http://schemas.openxmlformats.org/officeDocument/2006/relationships" r:embed="rId1"/>
        <a:stretch>
          <a:fillRect/>
        </a:stretch>
      </xdr:blipFill>
      <xdr:spPr>
        <a:xfrm>
          <a:off x="178594" y="190500"/>
          <a:ext cx="3517697" cy="768163"/>
        </a:xfrm>
        <a:prstGeom prst="rect">
          <a:avLst/>
        </a:prstGeom>
      </xdr:spPr>
    </xdr:pic>
    <xdr:clientData/>
  </xdr:twoCellAnchor>
  <xdr:twoCellAnchor editAs="oneCell">
    <xdr:from>
      <xdr:col>8</xdr:col>
      <xdr:colOff>0</xdr:colOff>
      <xdr:row>2</xdr:row>
      <xdr:rowOff>0</xdr:rowOff>
    </xdr:from>
    <xdr:to>
      <xdr:col>14</xdr:col>
      <xdr:colOff>9525</xdr:colOff>
      <xdr:row>5</xdr:row>
      <xdr:rowOff>276225</xdr:rowOff>
    </xdr:to>
    <xdr:pic>
      <xdr:nvPicPr>
        <xdr:cNvPr id="4" name="Image 3"/>
        <xdr:cNvPicPr>
          <a:picLocks noChangeAspect="1"/>
        </xdr:cNvPicPr>
      </xdr:nvPicPr>
      <xdr:blipFill>
        <a:blip xmlns:r="http://schemas.openxmlformats.org/officeDocument/2006/relationships" r:embed="rId2"/>
        <a:stretch>
          <a:fillRect/>
        </a:stretch>
      </xdr:blipFill>
      <xdr:spPr>
        <a:xfrm>
          <a:off x="3857625" y="190500"/>
          <a:ext cx="3517697" cy="768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1534953</xdr:colOff>
      <xdr:row>0</xdr:row>
      <xdr:rowOff>1809750</xdr:rowOff>
    </xdr:to>
    <mc:AlternateContent xmlns:mc="http://schemas.openxmlformats.org/markup-compatibility/2006" xmlns:sle15="http://schemas.microsoft.com/office/drawing/2012/slicer">
      <mc:Choice Requires="sle15">
        <xdr:graphicFrame macro="">
          <xdr:nvGraphicFramePr>
            <xdr:cNvPr id="2" name="Direction 2"/>
            <xdr:cNvGraphicFramePr/>
          </xdr:nvGraphicFramePr>
          <xdr:xfrm>
            <a:off x="0" y="0"/>
            <a:ext cx="0" cy="0"/>
          </xdr:xfrm>
          <a:graphic>
            <a:graphicData uri="http://schemas.microsoft.com/office/drawing/2010/slicer">
              <sle:slicer xmlns:sle="http://schemas.microsoft.com/office/drawing/2010/slicer" name="Direction 2"/>
            </a:graphicData>
          </a:graphic>
        </xdr:graphicFrame>
      </mc:Choice>
      <mc:Fallback xmlns="">
        <xdr:sp macro="" textlink="">
          <xdr:nvSpPr>
            <xdr:cNvPr id="0" name=""/>
            <xdr:cNvSpPr>
              <a:spLocks noTextEdit="1"/>
            </xdr:cNvSpPr>
          </xdr:nvSpPr>
          <xdr:spPr>
            <a:xfrm>
              <a:off x="0" y="0"/>
              <a:ext cx="11702891" cy="180975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RRET Thibaut" refreshedDate="45258.499202662038" createdVersion="6" refreshedVersion="6" minRefreshableVersion="3" recordCount="138">
  <cacheSource type="worksheet">
    <worksheetSource name="ListeContactsRH3"/>
  </cacheSource>
  <cacheFields count="22">
    <cacheField name="direction" numFmtId="0">
      <sharedItems containsBlank="1" count="42">
        <s v="DEPN - Espaces publics et naturels"/>
        <s v="Mobilités"/>
        <s v="Missions &amp; services rattachés DGA"/>
        <s v="Communication"/>
        <s v="DAPIE - Accompagnement des projets, des innovations &amp; des équipes"/>
        <s v="DGS - Direction générale des services"/>
        <s v="DNSI - Numérique &amp; systèmes d'information"/>
        <s v="DRH - Ressources humaines"/>
        <s v="DSSJ - Solidarités, santé et jeunesse"/>
        <s v="DCPR - Commande publique responsable"/>
        <s v="DFP - Finances et programmation"/>
        <s v="DRL - Ressources logistiques"/>
        <s v="DEVA - Evénements &amp; vie associative"/>
        <s v="DPEC - Population, élections, cultes"/>
        <s v="Sports"/>
        <s v="DESPU - Environnement et services publics urbains"/>
        <s v="DDEA - Economie et attractivité"/>
        <s v="DUT - Urbanisme et territoires"/>
        <s v="SG - Secrétariat général"/>
        <s v="DREI - Relations européennes et internationales"/>
        <s v="DRU - Réglementation urbaine"/>
        <s v="Intercommunalité"/>
        <s v="Participation citoyenne"/>
        <s v="Sécurité"/>
        <s v="Territoires"/>
        <s v="Culture"/>
        <s v="DAP - Architecture et patrimoine"/>
        <s v="DEE - Enfance, éducation"/>
        <s v="Cabinet"/>
        <s v="DTEC - Transition énergie climat"/>
        <m u="1"/>
        <s v="Missions DGA" u="1"/>
        <s v="DMEPN - Mobilité, espaces publics et naturels " u="1"/>
        <s v="DCPAG - Conseil performance et affaires générales" u="1"/>
        <s v="Numérique - systèmes d'information" u="1"/>
        <s v="DCPB - Construction, patrimoine bâti" u="1"/>
        <s v="SG - Secréatariat général" u="1"/>
        <s v="Communication &amp; DREI - Relations européennes et internationales" u="1"/>
        <s v="DCPAG - Conseil performance et affaires juridiques" u="1"/>
        <s v="DCPAJ - Conseil performance et affaires juridiques" u="1"/>
        <s v="DEPN &amp; Mobilités - Espaces publics et naturels ; Mobilités" u="1"/>
        <s v="DGS, audit interne &amp; missions" u="1"/>
      </sharedItems>
    </cacheField>
    <cacheField name="service" numFmtId="0">
      <sharedItems count="196">
        <s v="Voies publiques"/>
        <s v="Aménagement espace public"/>
        <s v="Espaces verts et de nature"/>
        <s v="Ingénierie urbaine "/>
        <s v="Programmation, études et évaluation"/>
        <s v="Aménagements hydrauliques et structurants"/>
        <s v="Administration générale et ressources (DEPN)"/>
        <s v="Planification et organisation des mobilités"/>
        <s v="Autorité organisatrice des transports collectifs"/>
        <s v="Stratégie et gestion du stationnement"/>
        <s v="Aménagements tramway"/>
        <s v="Direction de projet stratégie"/>
        <s v="Administration générale et ressources (Mobilités)"/>
        <s v="AHTI - Administration générale et ressources"/>
        <s v="Communication externe"/>
        <s v="Communication interne"/>
        <s v="Communication numérique"/>
        <s v="Editions"/>
        <s v="Presse"/>
        <s v="Veille stratégique et documentaire"/>
        <s v="DAPIE - tous services"/>
        <s v="Direction générale des services"/>
        <s v="Politiques partenariales"/>
        <s v="Protocole"/>
        <s v="DNSI - tous service"/>
        <s v="Administration des ressources humaines"/>
        <s v="Dialogue social"/>
        <s v="Emploi et développement des compétences"/>
        <s v="Médecine du travail"/>
        <s v="Pilotage RH"/>
        <s v="Prévention qualité de vie au travail"/>
        <s v="Service social du travail"/>
        <s v="AHTI - Digital"/>
        <s v="AHTI - AGR"/>
        <s v="Action sociale de proximité"/>
        <s v="département Développement des politiques sociales"/>
        <s v="département Logement FSL"/>
        <s v="Gens du voyage"/>
        <s v="Jeunesse et éducation populaire"/>
        <s v="Lutte contre l'exclusion - CCAS"/>
        <s v="Santé et autonomie"/>
        <s v="Administration générale et ressources + missions (DSSJ)"/>
        <s v="Achat et commande publique"/>
        <s v="Partenariats"/>
        <s v="Administration générale et ressources (DCPR)"/>
        <s v="Budget et programmation"/>
        <s v="Cellule assistance et formation"/>
        <s v="Comptabilité"/>
        <s v="Etudes financières et fiscales"/>
        <s v="Financement et trésorerie"/>
        <s v="Imprimerie"/>
        <s v="Moyens généraux"/>
        <s v="Mission achats opérationnels"/>
        <s v="Parc véhicules et ateliers"/>
        <s v="Administration générale et ressources (dir. ressources)"/>
        <s v="FPPLD - Recettes"/>
        <s v="TSS - Droits des femmes et égalité de genre"/>
        <s v="DEVA - tous départements"/>
        <s v="Accueil de la population"/>
        <s v="Etat civil et élections"/>
        <s v="Funéraire"/>
        <s v="Mission relations avec les cultes et mémoire"/>
        <s v="Aqua-glisse"/>
        <s v="Mission transversale"/>
        <s v="Patrimoine sportif"/>
        <s v="Vie sportive"/>
        <s v="Administration générale et ressources (Sports)"/>
        <s v="Gestion et prévention des enjeux environnementaux"/>
        <s v="Eau et assainissement"/>
        <s v="Propreté urbaine"/>
        <s v="Collecte et valorisation des déchets"/>
        <s v="Administration générale et ressources (DESPU)"/>
        <s v="Administration générale et ressources (DDEA)"/>
        <s v="Economie résidentielle et productive"/>
        <s v="Emploi et économie solidaire"/>
        <s v="Enseignement supérieur, recherche et innovation"/>
        <s v="Marketing territorial et communication économique"/>
        <s v="Administration générale et ressources (DUT)"/>
        <s v="Aménagement du territoire et projets urbains"/>
        <s v="Conduite des projets d'aménagement"/>
        <s v="Géomatique et connaissance du territoire"/>
        <s v="Habitat"/>
        <s v="Police du bâtiment"/>
        <s v="Politique foncière et immobilière"/>
        <s v="Mission ville en transition"/>
        <s v="Politique de la ville"/>
        <s v="TEE - Manager de centre ville"/>
        <s v="TEE - Wacken-Europe"/>
        <s v="Secrétariat général"/>
        <s v="Assemblées"/>
        <s v="Juridique"/>
        <s v="Administration générale et ressources (DREI)"/>
        <s v="Accueil des institutions européennes et des délégations internationales"/>
        <s v="Coopérations transfrontalières et espaces germanophones "/>
        <s v="Droits de l'Homme et Europe à Strasbourg"/>
        <s v="Europe et projets européens"/>
        <s v="Lieu d'Europe"/>
        <s v="Solidarité et partenariats internationaux"/>
        <s v="Administration générale et ressources (DRU)"/>
        <s v="Réglementation de la circulation"/>
        <s v="Hygiène et santé environnementale"/>
        <s v="Domaine public"/>
        <s v="Projets transversaux Capitale de Noël"/>
        <s v="Interco. - tous service"/>
        <s v="TDETP - Prévention urbaine"/>
        <s v="TDETP - Sécurité civile"/>
        <s v="TEDTP - SIRAC"/>
        <s v="PC - tous service"/>
        <s v="Administration générale et ressources (Sécurité / Prévention)"/>
        <s v="Police municipale"/>
        <s v="Surveillance de la voie publique"/>
        <s v="Directions de territoire"/>
        <s v="Direction + AGR (Culture)"/>
        <s v="HEAR + Théâtre/Opéra + Orchestre"/>
        <s v="Médiathèques"/>
        <s v="Action culturelle"/>
        <s v="Conservatoire"/>
        <s v="Œuvre Notre Dame"/>
        <s v="Archives "/>
        <s v="Développement des publics"/>
        <s v="Musées"/>
        <s v="TAPS"/>
        <s v="Administration générale et ressources (DAP)"/>
        <s v="Culture, social et administratif"/>
        <s v="Enfance, éducation et sport"/>
        <s v="Gestion et inventaire du patrimoine bâti"/>
        <s v="Ingénierie de la construction"/>
        <s v="Stratégie patrimoniale"/>
        <s v="Maintenance bâtiment"/>
        <s v="Administration générale et ressources (DEE)"/>
        <s v="Caisses des écoles"/>
        <s v="Inscriptions et scolarité"/>
        <s v="Patrimoine"/>
        <s v="Périscolaire et éducatif"/>
        <s v="Famille et petite enfance"/>
        <s v="Administration générale du cabinet"/>
        <s v="Secrétariat des élus"/>
        <s v="DTEC - tous service"/>
        <s v="Administration générale et ressources (DCPAG+DCPR)" u="1"/>
        <s v="Transition énergétique, renouvelables, réseaux d'énergie" u="1"/>
        <s v="TEE - Capitale verte européenne" u="1"/>
        <s v="Administration générale et ressources (Culture)" u="1"/>
        <s v="Prévention des enjeux environnementaux" u="1"/>
        <s v="Administration générale et ressources (DCPAJ)" u="1"/>
        <s v="Conseil de développement" u="1"/>
        <s v="Wacken-Europe" u="1"/>
        <s v="Digital" u="1"/>
        <s v="Dématérialisation" u="1"/>
        <s v="Temps et services innovants" u="1"/>
        <s v="Intercommunalité" u="1"/>
        <s v="Mobilités innovantes" u="1"/>
        <s v="Management des risques et contrôle interne " u="1"/>
        <s v="Projet digital" u="1"/>
        <s v="AHTI - Management des risques et contrôle interne " u="1"/>
        <s v="Patrimoine UNESCO" u="1"/>
        <s v="Prévention urbaine" u="1"/>
        <s v="SIRAC" u="1"/>
        <s v="TSS - tous départements" u="1"/>
        <s v="Administration générale et ressources (DMEPN)" u="1"/>
        <s v="Tramway et grands projets" u="1"/>
        <s v="Projet accueil du CA" u="1"/>
        <s v="Audit interne" u="1"/>
        <s v="TEE - Plan climat" u="1"/>
        <s v="Informatique" u="1"/>
        <s v="Mission intercommunalité" u="1"/>
        <s v="tous service" u="1"/>
        <s v="AHTI - Conseil, accompagnement et pilotage" u="1"/>
        <s v="Projet d'administration" u="1"/>
        <s v="Programmation,études et évaluation" u="1"/>
        <s v="AHTI - Temps et services innovants" u="1"/>
        <s v="Sécurité civile" u="1"/>
        <s v="AHTI - Dématérialisation" u="1"/>
        <s v="TSS - Vie associative" u="1"/>
        <s v="Capitale verte européenne" u="1"/>
        <s v="Mission participation citoyenne" u="1"/>
        <s v="Déplacements" u="1"/>
        <s v="Droits des femmes et égalité de genre" u="1"/>
        <s v="Rayonnement international" u="1"/>
        <s v="DAPIE - autres services" u="1"/>
        <s v="TSS - Evènements" u="1"/>
        <s v="Ingénierie et conception de l'espace public" u="1"/>
        <s v="Administration générale et ressources (Sécurité)" u="1"/>
        <s v="Plan climat" u="1"/>
        <s v="Qualité et concertation" u="1"/>
        <s v="Prévention de la radicalisation" u="1"/>
        <s v="TEE - Transition énergétique, renouvelables, réseaux d'énergie" u="1"/>
        <s v="Evènements" u="1"/>
        <s v="Administration générale et ressources + missions" u="1"/>
        <s v="Energie" u="1"/>
        <s v="Administration générale et ressources (DCPB)" u="1"/>
        <s v="Conseil, accompagnement et pilotage" u="1"/>
        <s v="AHTI - Accompagnements individuels et collectifs" u="1"/>
        <s v="Administration générale et ressources (Communication)" u="1"/>
        <s v="Manager de centre ville" u="1"/>
        <s v="Administration générale et ressources (DCPAG)" u="1"/>
        <s v="Administration générale et ressources (Com° &amp; DREI)" u="1"/>
      </sharedItems>
    </cacheField>
    <cacheField name="chef-fe de service AGR_x000a_(administration générale &amp; ressources)" numFmtId="0">
      <sharedItems/>
    </cacheField>
    <cacheField name="responsable RH de direction" numFmtId="0">
      <sharedItems/>
    </cacheField>
    <cacheField name="responsable RH_x000a_de service_x000a_(ou contact RH du service)" numFmtId="0">
      <sharedItems/>
    </cacheField>
    <cacheField name="préventeur-trice" numFmtId="0">
      <sharedItems/>
    </cacheField>
    <cacheField name="référent-e télétravail" numFmtId="0">
      <sharedItems/>
    </cacheField>
    <cacheField name="responsable voyage" numFmtId="0">
      <sharedItems/>
    </cacheField>
    <cacheField name="responsable emploi" numFmtId="0">
      <sharedItems/>
    </cacheField>
    <cacheField name="responsable formation " numFmtId="0">
      <sharedItems/>
    </cacheField>
    <cacheField name="conseiller-ère mobilité carrière" numFmtId="0">
      <sharedItems/>
    </cacheField>
    <cacheField name="gestionnaire des titulaires " numFmtId="0">
      <sharedItems/>
    </cacheField>
    <cacheField name="gestionnaire des contrats de droit public_x000a_(CDD &amp; CDI)" numFmtId="0">
      <sharedItems/>
    </cacheField>
    <cacheField name="contrats de droit privé (apprenti·es, contrats aidés, services civiques, stages rémunérés)" numFmtId="0">
      <sharedItems/>
    </cacheField>
    <cacheField name="gestionnaire des vacataires" numFmtId="0">
      <sharedItems/>
    </cacheField>
    <cacheField name="gestionnaire des contrats saisonniers" numFmtId="0">
      <sharedItems/>
    </cacheField>
    <cacheField name="médecin du travail" numFmtId="0">
      <sharedItems/>
    </cacheField>
    <cacheField name="assistant-e social-e" numFmtId="0">
      <sharedItems/>
    </cacheField>
    <cacheField name="référent-e «workflow choix formule temps de travail »  " numFmtId="0">
      <sharedItems/>
    </cacheField>
    <cacheField name="gestionnaire longue maladie" numFmtId="0">
      <sharedItems/>
    </cacheField>
    <cacheField name="gestionnaire accidents du travail / maladies professionnelles" numFmtId="0">
      <sharedItems/>
    </cacheField>
    <cacheField name="gestionnaire retraites" numFmtId="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38">
  <r>
    <x v="0"/>
    <x v="0"/>
    <s v="Yves FOULON"/>
    <s v="Julien VERET"/>
    <s v="Nathalie MULARD"/>
    <s v="Elise RUDOLF_x000a_Alexandre PELISSOU"/>
    <s v="Nathalie MULARD"/>
    <s v="Aline TRES"/>
    <s v="Anaïs LE VAGUERESSE "/>
    <s v="recrutement en cours"/>
    <s v="recrutement en cours"/>
    <s v="Christel JANTET"/>
    <s v="ARH-contractuels@strasbourg.eu"/>
    <s v="ARH-ContratsDroitPrive@strasbourg.eu"/>
    <s v="ARH-Vacataires@strasbourg.eu"/>
    <s v="ARH-Saisonniers@strasbourg.eu"/>
    <s v="Dr Marie HENNER_x000a_(assistante : Nathalie RISSER)"/>
    <s v="Barkat AIT LAOUK"/>
    <s v="Nathlaie MULARD"/>
    <s v="ARH-GARSA@strasbourg.eu"/>
    <s v="ARH-ATMP@strasbourg.eu"/>
    <s v="Florence BERNHART-SCHERER : A -&gt; G_x000a_Pierre-Paul KIRN : H -&gt; N_x000a_Angélique LISS : O -&gt; Z"/>
  </r>
  <r>
    <x v="0"/>
    <x v="1"/>
    <s v="Yves FOULON"/>
    <s v="Julien VERET"/>
    <s v="Christelle WEBER"/>
    <s v="Elise RUDOLF_x000a_Alexandre PELISSOU"/>
    <s v="Julien VERET"/>
    <s v="Aline TRES"/>
    <s v="Déborah LITTEL"/>
    <s v="recrutement en cours"/>
    <s v="recrutement en cours"/>
    <s v="Cristina CARDOSO"/>
    <s v="ARH-contractuels@strasbourg.eu"/>
    <s v="ARH-ContratsDroitPrive@strasbourg.eu"/>
    <s v="ARH-Vacataires@strasbourg.eu"/>
    <s v="ARH-Saisonniers@strasbourg.eu"/>
    <s v="Dr François GNAEDIG_x000a_(assistante : Sabine SCHMITT)"/>
    <s v="Barkat AIT LAOUK"/>
    <s v="Laetitia TAILLEFER"/>
    <s v="ARH-GARSA@strasbourg.eu"/>
    <s v="ARH-ATMP@strasbourg.eu"/>
    <s v="Florence BERNHART-SCHERER : A -&gt; G_x000a_Pierre-Paul KIRN : H -&gt; N_x000a_Angélique LISS : O -&gt; Z"/>
  </r>
  <r>
    <x v="0"/>
    <x v="2"/>
    <s v="Yves FOULON"/>
    <s v="Julien VERET"/>
    <s v="Mathieu ZEGGIATO"/>
    <s v="Elise RUDOLF_x000a_Alexandre PELISSOU"/>
    <s v="Mathieu ZEGGIATO"/>
    <s v="Aline TRES"/>
    <s v="Malika HAMZA"/>
    <s v="recrutement en cours"/>
    <s v="recrutement en cours"/>
    <s v="Tiffany BAPST"/>
    <s v="ARH-contractuels@strasbourg.eu"/>
    <s v="ARH-ContratsDroitPrive@strasbourg.eu"/>
    <s v="ARH-Vacataires@strasbourg.eu"/>
    <s v="ARH-Saisonniers@strasbourg.eu"/>
    <s v="Dr Myriam TCHAGASPANIAN_x000a_(assistante : Christine DAGORN)"/>
    <s v="Barkat AIT LAOUK"/>
    <s v="Mathieu ZEGGIATO"/>
    <s v="ARH-GARSA@strasbourg.eu"/>
    <s v="ARH-ATMP@strasbourg.eu"/>
    <s v="Florence BERNHART-SCHERER : A -&gt; G_x000a_Pierre-Paul KIRN : H -&gt; N_x000a_Angélique LISS : O -&gt; Z"/>
  </r>
  <r>
    <x v="0"/>
    <x v="3"/>
    <s v="Yves FOULON"/>
    <s v="Julien VERET"/>
    <s v="Christelle WEBER"/>
    <s v="Elise RUDOLF_x000a_Alexandre PELISSOU"/>
    <s v="Julien VERET"/>
    <s v="Aline TRES"/>
    <s v="Déborah LITTEL"/>
    <s v="recrutement en cours"/>
    <s v="recrutement en cours"/>
    <s v="Tiffany BAPST"/>
    <s v="ARH-contractuels@strasbourg.eu"/>
    <s v="ARH-ContratsDroitPrive@strasbourg.eu"/>
    <s v="ARH-Vacataires@strasbourg.eu"/>
    <s v="ARH-Saisonniers@strasbourg.eu"/>
    <s v="Dr François GNAEDIG_x000a_(assistante : Sabine SCHMITT)"/>
    <s v="Barkat AIT LAOUK"/>
    <s v="Laetitia TAILLEFER"/>
    <s v="ARH-GARSA@strasbourg.eu"/>
    <s v="ARH-ATMP@strasbourg.eu"/>
    <s v="Florence BERNHART-SCHERER : A -&gt; G_x000a_Pierre-Paul KIRN : H -&gt; N_x000a_Angélique LISS : O -&gt; Z"/>
  </r>
  <r>
    <x v="0"/>
    <x v="4"/>
    <s v="Yves FOULON"/>
    <s v="Julien VERET"/>
    <s v="Christelle WEBER"/>
    <s v="Elise RUDOLF_x000a_Alexandre PELISSOU"/>
    <s v="Julien VERET"/>
    <s v="Aline TRES"/>
    <s v="Déborah LITTEL"/>
    <s v="recrutement en cours"/>
    <s v="recrutement en cours"/>
    <s v="Tiffany BAPST"/>
    <s v="ARH-contractuels@strasbourg.eu"/>
    <s v="ARH-ContratsDroitPrive@strasbourg.eu"/>
    <s v="ARH-Vacataires@strasbourg.eu"/>
    <s v="ARH-Saisonniers@strasbourg.eu"/>
    <s v="Dr François GNAEDIG_x000a_(assistante : Sabine SCHMITT)"/>
    <s v="Barkat AIT LAOUK"/>
    <s v="Laetitia TAILLEFER"/>
    <s v="ARH-GARSA@strasbourg.eu"/>
    <s v="ARH-ATMP@strasbourg.eu"/>
    <s v="Florence BERNHART-SCHERER : A -&gt; G_x000a_Pierre-Paul KIRN : H -&gt; N_x000a_Angélique LISS : O -&gt; Z"/>
  </r>
  <r>
    <x v="0"/>
    <x v="5"/>
    <s v="Yves FOULON"/>
    <s v="Julien VERET"/>
    <s v="Christelle WEBER"/>
    <s v="Elise RUDOLF_x000a_Alexandre PELISSOU"/>
    <s v="Julien VERET"/>
    <s v="Aline TRES"/>
    <s v="Déborah LITTEL"/>
    <s v="recrutement en cours"/>
    <s v="recrutement en cours"/>
    <s v="Tiffany BAPST"/>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0"/>
    <x v="6"/>
    <s v="Yves FOULON"/>
    <s v="Julien VERET"/>
    <s v="Christelle WEBER"/>
    <s v="Elise RUDOLF_x000a_Alexandre PELISSOU"/>
    <s v="Marie LAGRANGE-GERARD"/>
    <s v="Aline TRES"/>
    <s v="Déborah LITTEL"/>
    <s v="recrutement en cours"/>
    <s v="recrutement en cours"/>
    <s v="Tiffany BAPST"/>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1"/>
    <x v="7"/>
    <s v="Yves FOULON"/>
    <s v="Julien VERET"/>
    <s v="Marie LAGRANGE-GERARD"/>
    <s v="Elise RUDOLF_x000a_Alexandre PELISSOU"/>
    <s v="Marie LAGRANGE-GERARD"/>
    <s v="Aline TRES"/>
    <s v="Déborah LITTEL"/>
    <s v="recrutement en cours"/>
    <s v="recrutement en cours"/>
    <s v="Cristina CARDOSO"/>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1"/>
    <x v="8"/>
    <s v="Yves FOULON"/>
    <s v="Julien VERET"/>
    <s v="Marie LAGRANGE-GERARD"/>
    <s v="Elise RUDOLF_x000a_Alexandre PELISSOU"/>
    <s v="Marie LAGRANGE-GERARD"/>
    <s v="Aline TRES"/>
    <s v="Déborah LITTEL"/>
    <s v="recrutement en cours"/>
    <s v="recrutement en cours"/>
    <s v="Cristina CARDOSO"/>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1"/>
    <x v="9"/>
    <s v="Yves FOULON"/>
    <s v="Julien VERET"/>
    <s v="Marie LAGRANGE-GERARD"/>
    <s v="Elise RUDOLF_x000a_Alexandre PELISSOU"/>
    <s v="Marie LAGRANGE-GERARD"/>
    <s v="Aline TRES"/>
    <s v="Déborah LITTEL"/>
    <s v="recrutement en cours"/>
    <s v="recrutement en cours"/>
    <s v="Cristina CARDOSO"/>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1"/>
    <x v="10"/>
    <s v="Yves FOULON"/>
    <s v="Julien VERET"/>
    <s v="Marie LAGRANGE-GERARD"/>
    <s v="Elise RUDOLF_x000a_Alexandre PELISSOU"/>
    <s v="Marie LAGRANGE-GERARD"/>
    <s v="Aline TRES"/>
    <s v="Déborah LITTEL"/>
    <s v="recrutement en cours"/>
    <s v="recrutement en cours"/>
    <s v="Cristina CARDOSO"/>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1"/>
    <x v="11"/>
    <s v="Yves FOULON"/>
    <s v="Julien VERET"/>
    <s v="Christelle WEBER"/>
    <s v="Elise RUDOLF_x000a_Alexandre PELISSOU"/>
    <s v="Marie LAGRANGE-GERARD"/>
    <s v="Aline TRES"/>
    <s v="Déborah LITTEL"/>
    <s v="recrutement en cours"/>
    <s v="recrutement en cours"/>
    <s v="Tiffany BAPST"/>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1"/>
    <x v="12"/>
    <s v="Yves FOULON"/>
    <s v="Julien VERET"/>
    <s v="Christelle WEBER"/>
    <s v="Elise RUDOLF_x000a_Alexandre PELISSOU"/>
    <s v="Marie LAGRANGE-GERARD"/>
    <s v="Aline TRES"/>
    <s v="Déborah LITTEL"/>
    <s v="recrutement en cours"/>
    <s v="recrutement en cours"/>
    <s v="Tiffany BAPST"/>
    <s v="ARH-contractuels@strasbourg.eu"/>
    <s v="ARH-ContratsDroitPrive@strasbourg.eu"/>
    <s v="ARH-Vacataires@strasbourg.eu"/>
    <s v="ARH-Saisonniers@strasbourg.eu"/>
    <s v="Dr François GNAEDIG_x000a_(assistante : Sabine SCHMITT)"/>
    <s v="Barkat AIT LAOUK"/>
    <s v="Marie LAGRANGE-GERARD"/>
    <s v="ARH-GARSA@strasbourg.eu"/>
    <s v="ARH-ATMP@strasbourg.eu"/>
    <s v="Florence BERNHART-SCHERER : A -&gt; G_x000a_Pierre-Paul KIRN : H -&gt; N_x000a_Angélique LISS : O -&gt; Z"/>
  </r>
  <r>
    <x v="2"/>
    <x v="13"/>
    <s v="Silvia LABALLESTRIER"/>
    <s v="Aline VENANT_x000a_(2 novembre)"/>
    <s v="  ---"/>
    <s v="  ---"/>
    <s v="Caroline Paul"/>
    <s v="Marie PERONNE"/>
    <s v="intérim :_x000a_Malika HAMZA"/>
    <s v="recrutement en cours"/>
    <s v="Sandra JUD : Com°_x000a_recrutement en cours : DREI"/>
    <s v="Cristina CARDOSO"/>
    <s v="ARH-contractuels@strasbourg.eu"/>
    <s v="ARH-ContratsDroitPrive@strasbourg.eu"/>
    <s v="ARH-Vacataires@strasbourg.eu"/>
    <s v="ARH-Saisonniers@strasbourg.eu"/>
    <s v="Dr Myriam TCHAGASPANIAN_x000a_(assistante : Christine DAGORN)"/>
    <s v="Barkat AIT LAOUK"/>
    <s v="Caroline PAUL"/>
    <s v="ARH-GARSA@strasbourg.eu"/>
    <s v="ARH-ATMP@strasbourg.eu"/>
    <s v="Florence BERNHART-SCHERER : A -&gt; G_x000a_Pierre-Paul KIRN : H -&gt; N_x000a_Angélique LISS : O -&gt; Z"/>
  </r>
  <r>
    <x v="3"/>
    <x v="14"/>
    <s v="Silvia LABALLESTRIER"/>
    <s v="Aline VENANT_x000a_(2 novembre)"/>
    <s v="  ---"/>
    <s v="  ---"/>
    <s v="Corinne GUGENHEIM"/>
    <s v="Marie PERONNE"/>
    <s v="intérim :_x000a_Malika HAMZA"/>
    <s v="recrutement en cours"/>
    <s v="Sandra JUD"/>
    <s v="Cristina CARDOSO"/>
    <s v="ARH-contractuels@strasbourg.eu"/>
    <s v="ARH-ContratsDroitPrive@strasbourg.eu"/>
    <s v="ARH-Vacataires@strasbourg.eu"/>
    <s v="ARH-Saisonniers@strasbourg.eu"/>
    <s v="Dr Marie HENNER_x000a_(assistante : Nathalie RISSER)"/>
    <s v="Sonia OHLMANN-HELMER"/>
    <s v="Corinne GUGENHEIM"/>
    <s v="ARH-GARSA@strasbourg.eu"/>
    <s v="ARH-ATMP@strasbourg.eu"/>
    <s v="Florence BERNHART-SCHERER : A -&gt; G_x000a_Pierre-Paul KIRN : H -&gt; N_x000a_Angélique LISS : O -&gt; Z"/>
  </r>
  <r>
    <x v="3"/>
    <x v="15"/>
    <s v="Silvia LABALLESTRIER"/>
    <s v="Aline VENANT_x000a_(2 novembre)"/>
    <s v="  ---"/>
    <s v="  ---"/>
    <s v="Corinne GUGENHEIM"/>
    <s v="Marie PERONNE"/>
    <s v="intérim :_x000a_Malika HAMZA"/>
    <s v="recrutement en cours"/>
    <s v="Sandra JUD"/>
    <s v="Cristina CARDOSO"/>
    <s v="ARH-contractuels@strasbourg.eu"/>
    <s v="ARH-ContratsDroitPrive@strasbourg.eu"/>
    <s v="ARH-Vacataires@strasbourg.eu"/>
    <s v="ARH-Saisonniers@strasbourg.eu"/>
    <s v="Dr Marie HENNER_x000a_(assistante : Nathalie RISSER)"/>
    <s v="Sonia OHLMANN-HELMER"/>
    <s v="Corinne GUGENHEIM"/>
    <s v="ARH-GARSA@strasbourg.eu"/>
    <s v="ARH-ATMP@strasbourg.eu"/>
    <s v="Florence BERNHART-SCHERER : A -&gt; G_x000a_Pierre-Paul KIRN : H -&gt; N_x000a_Angélique LISS : O -&gt; Z"/>
  </r>
  <r>
    <x v="3"/>
    <x v="16"/>
    <s v="Silvia LABALLESTRIER"/>
    <s v="Aline VENANT_x000a_(2 novembre)"/>
    <s v="  ---"/>
    <s v="  ---"/>
    <s v="Corinne GUGENHEIM"/>
    <s v="Marie PERONNE"/>
    <s v="intérim :_x000a_Malika HAMZA"/>
    <s v="recrutement en cours"/>
    <s v="Sandra JUD"/>
    <s v="Cristina CARDOSO"/>
    <s v="ARH-contractuels@strasbourg.eu"/>
    <s v="ARH-ContratsDroitPrive@strasbourg.eu"/>
    <s v="ARH-Vacataires@strasbourg.eu"/>
    <s v="ARH-Saisonniers@strasbourg.eu"/>
    <s v="Dr Marie HENNER_x000a_(assistante : Nathalie RISSER)"/>
    <s v="Sonia OHLMANN-HELMER"/>
    <s v="Corinne GUGENHEIM"/>
    <s v="ARH-GARSA@strasbourg.eu"/>
    <s v="ARH-ATMP@strasbourg.eu"/>
    <s v="Florence BERNHART-SCHERER : A -&gt; G_x000a_Pierre-Paul KIRN : H -&gt; N_x000a_Angélique LISS : O -&gt; Z"/>
  </r>
  <r>
    <x v="3"/>
    <x v="17"/>
    <s v="Silvia LABALLESTRIER"/>
    <s v="Aline VENANT_x000a_(2 novembre)"/>
    <s v="  ---"/>
    <s v="  ---"/>
    <s v="Corinne GUGENHEIM"/>
    <s v="Marie PERONNE"/>
    <s v="intérim :_x000a_Malika HAMZA"/>
    <s v="recrutement en cours"/>
    <s v="Sandra JUD"/>
    <s v="Cristina CARDOSO"/>
    <s v="ARH-contractuels@strasbourg.eu"/>
    <s v="ARH-ContratsDroitPrive@strasbourg.eu"/>
    <s v="ARH-Vacataires@strasbourg.eu"/>
    <s v="ARH-Saisonniers@strasbourg.eu"/>
    <s v="Dr Marie HENNER_x000a_(assistante : Nathalie RISSER)"/>
    <s v="Sonia OHLMANN-HELMER"/>
    <s v="Corinne GUGENHEIM"/>
    <s v="ARH-GARSA@strasbourg.eu"/>
    <s v="ARH-ATMP@strasbourg.eu"/>
    <s v="Florence BERNHART-SCHERER : A -&gt; G_x000a_Pierre-Paul KIRN : H -&gt; N_x000a_Angélique LISS : O -&gt; Z"/>
  </r>
  <r>
    <x v="3"/>
    <x v="18"/>
    <s v="Silvia LABALLESTRIER"/>
    <s v="Aline VENANT_x000a_(2 novembre)"/>
    <s v="  ---"/>
    <s v="  ---"/>
    <s v="Corinne GUGENHEIM"/>
    <s v="Marie PERONNE"/>
    <s v="intérim :_x000a_Malika HAMZA"/>
    <s v="recrutement en cours"/>
    <s v="Sandra JUD"/>
    <s v="Cristina CARDOSO"/>
    <s v="ARH-contractuels@strasbourg.eu"/>
    <s v="ARH-ContratsDroitPrive@strasbourg.eu"/>
    <s v="ARH-Vacataires@strasbourg.eu"/>
    <s v="ARH-Saisonniers@strasbourg.eu"/>
    <s v="Dr Marie HENNER_x000a_(assistante : Nathalie RISSER)"/>
    <s v="Sonia OHLMANN-HELMER"/>
    <s v="Corinne GUGENHEIM"/>
    <s v="ARH-GARSA@strasbourg.eu"/>
    <s v="ARH-ATMP@strasbourg.eu"/>
    <s v="Florence BERNHART-SCHERER : A -&gt; G_x000a_Pierre-Paul KIRN : H -&gt; N_x000a_Angélique LISS : O -&gt; Z"/>
  </r>
  <r>
    <x v="3"/>
    <x v="19"/>
    <s v="Silvia LABALLESTRIER"/>
    <s v="Aline VENANT_x000a_(2 novembre)"/>
    <s v="  ---"/>
    <s v="  ---"/>
    <s v="Corinne GUGENHEIM"/>
    <s v="Marie PERONNE"/>
    <s v="intérim :_x000a_Malika HAMZA"/>
    <s v="recrutement en cours"/>
    <s v="Sandra JUD"/>
    <s v="Cristina CARDOSO"/>
    <s v="ARH-contractuels@strasbourg.eu"/>
    <s v="ARH-ContratsDroitPrive@strasbourg.eu"/>
    <s v="ARH-Vacataires@strasbourg.eu"/>
    <s v="ARH-Saisonniers@strasbourg.eu"/>
    <s v="Dr Marie HENNER_x000a_(assistante : Nathalie RISSER)"/>
    <s v="Sonia OHLMANN-HELMER"/>
    <s v="Corinne GUGENHEIM"/>
    <s v="ARH-GARSA@strasbourg.eu"/>
    <s v="ARH-ATMP@strasbourg.eu"/>
    <s v="Florence BERNHART-SCHERER : A -&gt; G_x000a_Pierre-Paul KIRN : H -&gt; N_x000a_Angélique LISS : O -&gt; Z"/>
  </r>
  <r>
    <x v="4"/>
    <x v="20"/>
    <s v="Silvia LABALLESTRIER"/>
    <s v="Aline VENANT_x000a_(2 novembre)"/>
    <s v="  ---"/>
    <s v="  ---"/>
    <s v="Caroline Paul"/>
    <s v="Marie Francette AKAMBA MONTI"/>
    <s v="Bérangère CORBARI"/>
    <s v="recrutement en cours"/>
    <s v="recrutement en cours"/>
    <s v="Sandra KENCKER"/>
    <s v="ARH-contractuels@strasbourg.eu"/>
    <s v="ARH-ContratsDroitPrive@strasbourg.eu"/>
    <s v="ARH-Vacataires@strasbourg.eu"/>
    <s v="ARH-Saisonniers@strasbourg.eu"/>
    <s v="Dr Myriam TCHAGASPANIAN_x000a_(assistante : Christine DAGORN)"/>
    <s v="servicesocialdutravail@strasbourg.eu"/>
    <s v="Caroline PAUL"/>
    <s v="ARH-GARSA@strasbourg.eu"/>
    <s v="ARH-ATMP@strasbourg.eu"/>
    <s v="Florence BERNHART-SCHERER : A -&gt; G_x000a_Pierre-Paul KIRN : H -&gt; N_x000a_Angélique LISS : O -&gt; Z"/>
  </r>
  <r>
    <x v="5"/>
    <x v="21"/>
    <s v="Silvia LABALLESTRIER"/>
    <s v="Aline VENANT_x000a_(2 novembre)"/>
    <s v="  ---"/>
    <s v="  ---"/>
    <s v="Cathy HELMSTETTER"/>
    <s v="Murielle EBERLE _x000a_Nivo KRAFT"/>
    <s v="Bérangère CORBARI_x000a_emplois fonctionnels : Jean-Denis BOOS"/>
    <s v="Pascale TESTUD"/>
    <s v="Valérie GRIESS"/>
    <s v="Sandra KENCKER"/>
    <s v="ARH-contractuels@strasbourg.eu"/>
    <s v="ARH-ContratsDroitPrive@strasbourg.eu"/>
    <s v="ARH-Vacataires@strasbourg.eu"/>
    <s v="ARH-Saisonniers@strasbourg.eu"/>
    <s v="Dr Myriam TCHAGASPANIAN_x000a_(assistante : Christine DAGORN)"/>
    <s v="Barkat AIT LAOUK"/>
    <s v="Cathy HELMSTETTER"/>
    <s v="ARH-GARSA@strasbourg.eu"/>
    <s v="ARH-ATMP@strasbourg.eu"/>
    <s v="Florence BERNHART-SCHERER : A -&gt; G_x000a_Pierre-Paul KIRN : H -&gt; N_x000a_Angélique LISS : O -&gt; Z"/>
  </r>
  <r>
    <x v="5"/>
    <x v="22"/>
    <s v="Silvia LABALLESTRIER"/>
    <s v="Aline VENANT_x000a_(2 novembre)"/>
    <s v="  ---"/>
    <s v="  ---"/>
    <s v="Cathy HELMSTETTER"/>
    <s v="Murielle EBERLE _x000a_Nivo KRAFT"/>
    <s v="Bérangère CORBARI"/>
    <s v="Pascale TESTUD"/>
    <s v="Valérie GRIESS"/>
    <s v="Sandra KENCKER"/>
    <s v="ARH-contractuels@strasbourg.eu"/>
    <s v="ARH-ContratsDroitPrive@strasbourg.eu"/>
    <s v="ARH-Vacataires@strasbourg.eu"/>
    <s v="ARH-Saisonniers@strasbourg.eu"/>
    <s v="Dr Myriam TCHAGASPANIAN_x000a_(assistante : Christine DAGORN)"/>
    <s v="Barkat AIT LAOUK"/>
    <s v="Cathy HELMSTETTER"/>
    <s v="ARH-GARSA@strasbourg.eu"/>
    <s v="ARH-ATMP@strasbourg.eu"/>
    <s v="Florence BERNHART-SCHERER : A -&gt; G_x000a_Pierre-Paul KIRN : H -&gt; N_x000a_Angélique LISS : O -&gt; Z"/>
  </r>
  <r>
    <x v="5"/>
    <x v="23"/>
    <s v="Silvia LABALLESTRIER"/>
    <s v="Aline VENANT_x000a_(2 novembre)"/>
    <s v="  ---"/>
    <s v="  ---"/>
    <s v="Cathy HELMSTETTER"/>
    <s v="Marie PERONNE"/>
    <s v="intérim :_x000a_Noémie BRIOT-TRAORE"/>
    <s v="recrutement en cours"/>
    <s v="recrutement en cours"/>
    <s v="Sandra KENCKER"/>
    <s v="ARH-contractuels@strasbourg.eu"/>
    <s v="ARH-ContratsDroitPrive@strasbourg.eu"/>
    <s v="ARH-Vacataires@strasbourg.eu"/>
    <s v="ARH-Saisonniers@strasbourg.eu"/>
    <s v="Dr Marie HENNER_x000a_(assistante : Nathalie RISSER)"/>
    <s v="Barkat AIT LAOUK"/>
    <s v="Cathy HELMSTETTER"/>
    <s v="ARH-GARSA@strasbourg.eu"/>
    <s v="ARH-ATMP@strasbourg.eu"/>
    <s v="Florence BERNHART-SCHERER : A -&gt; G_x000a_Pierre-Paul KIRN : H -&gt; N_x000a_Angélique LISS : O -&gt; Z"/>
  </r>
  <r>
    <x v="6"/>
    <x v="24"/>
    <s v="Silvia LABALLESTRIER"/>
    <s v="Manon DOYEN"/>
    <s v="  ---"/>
    <s v="  ---"/>
    <s v="Manon DOYEN"/>
    <s v="Tamar TURMANAULI"/>
    <s v="Bérangère CORBARI"/>
    <s v="Céline WAGNER"/>
    <s v="recrutement en cours"/>
    <s v="Angelo CAVALERI"/>
    <s v="ARH-contractuels@strasbourg.eu"/>
    <s v="ARH-ContratsDroitPrive@strasbourg.eu"/>
    <s v="ARH-Vacataires@strasbourg.eu"/>
    <s v="ARH-Saisonniers@strasbourg.eu"/>
    <s v="Dr Myriam TCHAGASPANIAN_x000a_(assistante : Christine DAGORN)"/>
    <s v="Sonia OHLMANN-HELMER"/>
    <s v="Emmanuelle DELPORTE"/>
    <s v="ARH-GARSA@strasbourg.eu"/>
    <s v="ARH-ATMP@strasbourg.eu"/>
    <s v="Florence BERNHART-SCHERER : A -&gt; G_x000a_Pierre-Paul KIRN : H -&gt; N_x000a_Angélique LISS : O -&gt; Z"/>
  </r>
  <r>
    <x v="7"/>
    <x v="25"/>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Virginie SCHEIDHAUER"/>
    <s v="ARH-GARSA@strasbourg.eu"/>
    <s v="ARH-ATMP@strasbourg.eu"/>
    <s v="Florence BERNHART-SCHERER : A -&gt; G_x000a_Pierre-Paul KIRN : H -&gt; N_x000a_Angélique LISS : O -&gt; Z"/>
  </r>
  <r>
    <x v="7"/>
    <x v="26"/>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Céline NUVOLI"/>
    <s v="ARH-GARSA@strasbourg.eu"/>
    <s v="ARH-ATMP@strasbourg.eu"/>
    <s v="Florence BERNHART-SCHERER : A -&gt; G_x000a_Pierre-Paul KIRN : H -&gt; N_x000a_Angélique LISS : O -&gt; Z"/>
  </r>
  <r>
    <x v="7"/>
    <x v="27"/>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Céline NUVOLI"/>
    <s v="ARH-GARSA@strasbourg.eu"/>
    <s v="ARH-ATMP@strasbourg.eu"/>
    <s v="Florence BERNHART-SCHERER : A -&gt; G_x000a_Pierre-Paul KIRN : H -&gt; N_x000a_Angélique LISS : O -&gt; Z"/>
  </r>
  <r>
    <x v="7"/>
    <x v="28"/>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Céline NUVOLI"/>
    <s v="ARH-GARSA@strasbourg.eu"/>
    <s v="ARH-ATMP@strasbourg.eu"/>
    <s v="Florence BERNHART-SCHERER : A -&gt; G_x000a_Pierre-Paul KIRN : H -&gt; N_x000a_Angélique LISS : O -&gt; Z"/>
  </r>
  <r>
    <x v="7"/>
    <x v="29"/>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Céline NUVOLI"/>
    <s v="ARH-GARSA@strasbourg.eu"/>
    <s v="ARH-ATMP@strasbourg.eu"/>
    <s v="Florence BERNHART-SCHERER : A -&gt; G_x000a_Pierre-Paul KIRN : H -&gt; N_x000a_Angélique LISS : O -&gt; Z"/>
  </r>
  <r>
    <x v="7"/>
    <x v="30"/>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Céline NUVOLI"/>
    <s v="ARH-GARSA@strasbourg.eu"/>
    <s v="ARH-ATMP@strasbourg.eu"/>
    <s v="Florence BERNHART-SCHERER : A -&gt; G_x000a_Pierre-Paul KIRN : H -&gt; N_x000a_Angélique LISS : O -&gt; Z"/>
  </r>
  <r>
    <x v="7"/>
    <x v="31"/>
    <s v="Silvia LABALLESTRIER"/>
    <s v="Aline VENANT_x000a_(2 novembre)"/>
    <s v="  ---"/>
    <s v="  ---"/>
    <s v="Céline NUVOLI"/>
    <s v="Carine JONARD_x000a_Tamar TURMANAULI"/>
    <s v="Bérangère CORBARI"/>
    <s v="recrutement en cours"/>
    <s v="recrutement en cours"/>
    <s v="Angelo CAVALERI"/>
    <s v="ARH-contractuels@strasbourg.eu"/>
    <s v="ARH-ContratsDroitPrive@strasbourg.eu"/>
    <s v="ARH-Vacataires@strasbourg.eu"/>
    <s v="ARH-Saisonniers@strasbourg.eu"/>
    <s v="Dr Dominique GEOFFROY-LOUX_x000a_(assistante : Nathalie PARAVIGNA-ROOS)"/>
    <s v="Barkat AIT LAOUK"/>
    <s v="Céline NUVOLI"/>
    <s v="ARH-GARSA@strasbourg.eu"/>
    <s v="ARH-ATMP@strasbourg.eu"/>
    <s v="Florence BERNHART-SCHERER : A -&gt; G_x000a_Pierre-Paul KIRN : H -&gt; N_x000a_Angélique LISS : O -&gt; Z"/>
  </r>
  <r>
    <x v="2"/>
    <x v="32"/>
    <s v="Silvia LABALLESTRIER"/>
    <s v="Aline VENANT_x000a_(2 novembre)"/>
    <s v="Christine BACHMANN_x000a_Céline NUVOLI"/>
    <s v="  ---"/>
    <s v="Céline NUVOLI"/>
    <s v="  ---"/>
    <s v="Bérangère CORBARI"/>
    <s v="Pascale TESTUD"/>
    <s v="Valérie GRIESS"/>
    <s v="Sandra KENCKER"/>
    <s v="ARH-contractuels@strasbourg.eu"/>
    <s v="ARH-ContratsDroitPrive@strasbourg.eu"/>
    <s v="ARH-Vacataires@strasbourg.eu"/>
    <s v="ARH-Saisonniers@strasbourg.eu"/>
    <s v="Dr Myriam TCHAGASPANIAN_x000a_(assistante : Christine DAGORN)"/>
    <s v="Barkat AIT LAOUK"/>
    <s v="Emmanuelle DELPORTE"/>
    <s v="ARH-GARSA@strasbourg.eu"/>
    <s v="ARH-ATMP@strasbourg.eu"/>
    <s v="Florence BERNHART-SCHERER : A -&gt; G_x000a_Pierre-Paul KIRN : H -&gt; N_x000a_Angélique LISS : O -&gt; Z"/>
  </r>
  <r>
    <x v="2"/>
    <x v="33"/>
    <s v="Silvia LABALLESTRIER"/>
    <s v="Aline VENANT_x000a_(2 novembre)"/>
    <s v="Christine BACHMANN_x000a_Caroline Paul"/>
    <s v="  ---"/>
    <s v="Caroline Paul"/>
    <s v="  ---"/>
    <s v="Bérangère CORBARI"/>
    <s v="Pascale TESTUD"/>
    <s v="Valérie GRIESS"/>
    <s v="Sandra KENCKER"/>
    <s v="ARH-contractuels@strasbourg.eu"/>
    <s v="ARH-ContratsDroitPrive@strasbourg.eu"/>
    <s v="ARH-Vacataires@strasbourg.eu"/>
    <s v="ARH-Saisonniers@strasbourg.eu"/>
    <s v="Dr Myriam TCHAGASPANIAN_x000a_(assistante : Christine DAGORN)"/>
    <s v="Barkat AIT LAOUK"/>
    <s v="Cathy HELMSTETTER"/>
    <s v="ARH-GARSA@strasbourg.eu"/>
    <s v="ARH-ATMP@strasbourg.eu"/>
    <s v="Florence BERNHART-SCHERER : A -&gt; G_x000a_Pierre-Paul KIRN : H -&gt; N_x000a_Angélique LISS : O -&gt; Z"/>
  </r>
  <r>
    <x v="8"/>
    <x v="34"/>
    <s v="Renaud MOISSON"/>
    <s v="Joyce KHEDNAH"/>
    <s v="Carole GIES"/>
    <s v="Marie-Louise KALT"/>
    <s v="Carole GIES"/>
    <s v="Claire ROSSI-ULBRICH_x000a_Anais GERARD"/>
    <s v="Marie SILBERHORN"/>
    <s v="recrutement en cours"/>
    <s v="recrutement en cours"/>
    <s v="Magalie FATAH"/>
    <s v="ARH-contractuels@strasbourg.eu"/>
    <s v="ARH-ContratsDroitPrive@strasbourg.eu"/>
    <s v="ARH-Vacataires@strasbourg.eu"/>
    <s v="ARH-Saisonniers@strasbourg.eu"/>
    <s v="Dr Dominique GEOFFROY-LOUX_x000a_(assistante : Nathalie PARAVIGNA-ROOS)"/>
    <s v="servicesocialdutravail@strasbourg.eu"/>
    <s v=" Carole GIES"/>
    <s v="ARH-GARSA@strasbourg.eu"/>
    <s v="ARH-ATMP@strasbourg.eu"/>
    <s v="Florence BERNHART-SCHERER : A -&gt; G_x000a_Pierre-Paul KIRN : H -&gt; N_x000a_Angélique LISS : O -&gt; Z"/>
  </r>
  <r>
    <x v="8"/>
    <x v="35"/>
    <s v="Renaud MOISSON"/>
    <s v="Joyce KHEDNAH"/>
    <s v="Catherine MULLER"/>
    <s v="Marie-Louise KALT"/>
    <s v="Clémence ROBAKOWSKI "/>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Catherine MULLER"/>
    <s v="ARH-GARSA@strasbourg.eu"/>
    <s v="ARH-ATMP@strasbourg.eu"/>
    <s v="Florence BERNHART-SCHERER : A -&gt; G_x000a_Pierre-Paul KIRN : H -&gt; N_x000a_Angélique LISS : O -&gt; Z"/>
  </r>
  <r>
    <x v="8"/>
    <x v="36"/>
    <s v="Renaud MOISSON"/>
    <s v="Joyce KHEDNAH"/>
    <s v="Catherine MULLER"/>
    <s v="Marie-Louise KALT"/>
    <s v="Clémence ROBAKOWSKI "/>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Catherine MULLER"/>
    <s v="ARH-GARSA@strasbourg.eu"/>
    <s v="ARH-ATMP@strasbourg.eu"/>
    <s v="Florence BERNHART-SCHERER : A -&gt; G_x000a_Pierre-Paul KIRN : H -&gt; N_x000a_Angélique LISS : O -&gt; Z"/>
  </r>
  <r>
    <x v="8"/>
    <x v="37"/>
    <s v="Renaud MOISSON"/>
    <s v="Joyce KHEDNAH"/>
    <s v="Asma ERRACHED-MAFTAH "/>
    <s v="Marie-Louise KALT"/>
    <s v="Asma ERRACHED-MAFTAH "/>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Asma ERRACHED-MAFTAH"/>
    <s v="ARH-GARSA@strasbourg.eu"/>
    <s v="ARH-ATMP@strasbourg.eu"/>
    <s v="Florence BERNHART-SCHERER : A -&gt; G_x000a_Pierre-Paul KIRN : H -&gt; N_x000a_Angélique LISS : O -&gt; Z"/>
  </r>
  <r>
    <x v="8"/>
    <x v="38"/>
    <s v="Renaud MOISSON"/>
    <s v="Joyce KHEDNAH"/>
    <s v="Sabine KAROTSCH"/>
    <s v="Marie-Louise KALT"/>
    <s v="Sabine KAROTSCH"/>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Catherine MULLER"/>
    <s v="ARH-GARSA@strasbourg.eu"/>
    <s v="ARH-ATMP@strasbourg.eu"/>
    <s v="Florence BERNHART-SCHERER : A -&gt; G_x000a_Pierre-Paul KIRN : H -&gt; N_x000a_Angélique LISS : O -&gt; Z"/>
  </r>
  <r>
    <x v="8"/>
    <x v="39"/>
    <s v="Renaud MOISSON"/>
    <s v="Joyce KHEDNAH"/>
    <s v="Sarah HERRMANN"/>
    <s v="Marie-Louise KALT"/>
    <s v="Sarah HERRMANN"/>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Sarah HERRMANN"/>
    <s v="ARH-GARSA@strasbourg.eu"/>
    <s v="ARH-ATMP@strasbourg.eu"/>
    <s v="Florence BERNHART-SCHERER : A -&gt; G_x000a_Pierre-Paul KIRN : H -&gt; N_x000a_Angélique LISS : O -&gt; Z"/>
  </r>
  <r>
    <x v="8"/>
    <x v="40"/>
    <s v="Renaud MOISSON"/>
    <s v="Joyce KHEDNAH"/>
    <s v="Cécile RICHERT"/>
    <s v="Marie-Louise KALT"/>
    <s v="Cécile RICHERT "/>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Cécile RICHERT"/>
    <s v="ARH-GARSA@strasbourg.eu"/>
    <s v="ARH-ATMP@strasbourg.eu"/>
    <s v="Florence BERNHART-SCHERER : A -&gt; G_x000a_Pierre-Paul KIRN : H -&gt; N_x000a_Angélique LISS : O -&gt; Z"/>
  </r>
  <r>
    <x v="8"/>
    <x v="41"/>
    <s v="Renaud MOISSON"/>
    <s v="Joyce KHEDNAH"/>
    <s v="Stephanie REYSZ-REITER"/>
    <s v="Marie-Louise KALT"/>
    <s v="Stephanie REYSZ-REITER"/>
    <s v="Claire ROSSI-ULBRICH_x000a_Anais GERARD"/>
    <s v="Marie SILBERHORN"/>
    <s v="recrutement en cours"/>
    <s v="recrutement en cours"/>
    <s v="Marie BERTHELOT "/>
    <s v="ARH-contractuels@strasbourg.eu"/>
    <s v="ARH-ContratsDroitPrive@strasbourg.eu"/>
    <s v="ARH-Vacataires@strasbourg.eu"/>
    <s v="ARH-Saisonniers@strasbourg.eu"/>
    <s v="Dr Marie HENNER_x000a_(assistante : Nathalie RISSER)"/>
    <s v="servicesocialdutravail@strasbourg.eu"/>
    <s v=" Catherine MULLER"/>
    <s v="ARH-GARSA@strasbourg.eu"/>
    <s v="ARH-ATMP@strasbourg.eu"/>
    <s v="Florence BERNHART-SCHERER : A -&gt; G_x000a_Pierre-Paul KIRN : H -&gt; N_x000a_Angélique LISS : O -&gt; Z"/>
  </r>
  <r>
    <x v="9"/>
    <x v="42"/>
    <s v="Myriam HAMISSI"/>
    <s v="Anne-Sophie BACCHIANI"/>
    <s v="Christa LOFFREDA"/>
    <s v="  ---"/>
    <s v="Christa LOFFREDA"/>
    <s v="Marie Francette AKAMBA MONTI"/>
    <s v="Noémie BRIOT-TRAORE"/>
    <s v="recrutement en cours"/>
    <s v="recrutement en cours"/>
    <s v="Sandra KENCKER"/>
    <s v="ARH-contractuels@strasbourg.eu"/>
    <s v="ARH-ContratsDroitPrive@strasbourg.eu"/>
    <s v="ARH-Vacataires@strasbourg.eu"/>
    <s v="ARH-Saisonniers@strasbourg.eu"/>
    <s v="Dr Marie HENNER_x000a_(assistante : Nathalie RISSER)"/>
    <s v="servicesocialdutravail@strasbourg.eu"/>
    <s v="Christa LOFFREDA"/>
    <s v="ARH-GARSA@strasbourg.eu"/>
    <s v="ARH-ATMP@strasbourg.eu"/>
    <s v="Florence BERNHART-SCHERER : A -&gt; G_x000a_Pierre-Paul KIRN : H -&gt; N_x000a_Angélique LISS : O -&gt; Z"/>
  </r>
  <r>
    <x v="9"/>
    <x v="43"/>
    <s v="Myriam HAMISSI"/>
    <s v="Anne-Sophie BACCHIANI"/>
    <s v="Christa LOFFREDA"/>
    <s v="  ---"/>
    <s v="Christa LOFFREDA"/>
    <s v="Marie Francette AKAMBA MONTI"/>
    <s v="Noémie BRIOT-TRAORE"/>
    <s v="recrutement en cours"/>
    <s v="recrutement en cours"/>
    <s v="Sandra KENCKER"/>
    <s v="ARH-contractuels@strasbourg.eu"/>
    <s v="ARH-ContratsDroitPrive@strasbourg.eu"/>
    <s v="ARH-Vacataires@strasbourg.eu"/>
    <s v="ARH-Saisonniers@strasbourg.eu"/>
    <s v="Dr Marie HENNER_x000a_(assistante : Nathalie RISSER)"/>
    <s v="servicesocialdutravail@strasbourg.eu"/>
    <s v="Christa LOFFREDA"/>
    <s v="ARH-GARSA@strasbourg.eu"/>
    <s v="ARH-ATMP@strasbourg.eu"/>
    <s v="Florence BERNHART-SCHERER : A -&gt; G_x000a_Pierre-Paul KIRN : H -&gt; N_x000a_Angélique LISS : O -&gt; Z"/>
  </r>
  <r>
    <x v="9"/>
    <x v="44"/>
    <s v="Myriam HAMISSI"/>
    <s v="Anne-Sophie BACCHIANI"/>
    <s v="Christa LOFFREDA"/>
    <s v="  ---"/>
    <s v="Christa LOFFREDA"/>
    <s v="Marie Francette AKAMBA MONTI"/>
    <s v="Noémie BRIOT-TRAORE"/>
    <s v="recrutement en cours"/>
    <s v="recrutement en cours"/>
    <s v="Sandra KENCKER"/>
    <s v="ARH-contractuels@strasbourg.eu"/>
    <s v="ARH-ContratsDroitPrive@strasbourg.eu"/>
    <s v="ARH-Vacataires@strasbourg.eu"/>
    <s v="ARH-Saisonniers@strasbourg.eu"/>
    <s v="Dr Marie HENNER_x000a_(assistante : Nathalie RISSER)"/>
    <s v="servicesocialdutravail@strasbourg.eu"/>
    <s v="Christa LOFFREDA"/>
    <s v="ARH-GARSA@strasbourg.eu"/>
    <s v="ARH-ATMP@strasbourg.eu"/>
    <s v="Florence BERNHART-SCHERER : A -&gt; G_x000a_Pierre-Paul KIRN : H -&gt; N_x000a_Angélique LISS : O -&gt; Z"/>
  </r>
  <r>
    <x v="10"/>
    <x v="45"/>
    <s v="Myriam HAMISSI"/>
    <s v="Anne-Sophie BACCHIANI"/>
    <s v="Isabelle BUTTIGNOL"/>
    <s v="Fanny VIEILLARD "/>
    <s v="Isabelle BUTTIGNOL"/>
    <s v="Tamar TURMANAULI"/>
    <s v="Noémie BRIOT-TRAORE"/>
    <s v="recrutement en cours"/>
    <s v="recrutement en cours"/>
    <s v="Sandra KENCKER"/>
    <s v="ARH-contractuels@strasbourg.eu"/>
    <s v="ARH-ContratsDroitPrive@strasbourg.eu"/>
    <s v="ARH-Vacataires@strasbourg.eu"/>
    <s v="ARH-Saisonniers@strasbourg.eu"/>
    <s v="Dr Myriam TCHAGASPANIAN_x000a_(assistante : Christine DAGORN)"/>
    <s v="Barkat AIT LAOUK"/>
    <s v="Anne Sophie BACCHIANI"/>
    <s v="ARH-GARSA@strasbourg.eu"/>
    <s v="ARH-ATMP@strasbourg.eu"/>
    <s v="Florence BERNHART-SCHERER : A -&gt; G_x000a_Pierre-Paul KIRN : H -&gt; N_x000a_Angélique LISS : O -&gt; Z"/>
  </r>
  <r>
    <x v="10"/>
    <x v="46"/>
    <s v="Myriam HAMISSI"/>
    <s v="Anne-Sophie BACCHIANI"/>
    <s v="Isabelle BUTTIGNOL"/>
    <s v="Fanny VIEILLARD "/>
    <s v="Isabelle BUTTIGNOL"/>
    <s v="Tamar TURMANAULI"/>
    <s v="Noémie BRIOT-TRAORE"/>
    <s v="recrutement en cours"/>
    <s v="recrutement en cours"/>
    <s v="Sandra KENCKER"/>
    <s v="ARH-contractuels@strasbourg.eu"/>
    <s v="ARH-ContratsDroitPrive@strasbourg.eu"/>
    <s v="ARH-Vacataires@strasbourg.eu"/>
    <s v="ARH-Saisonniers@strasbourg.eu"/>
    <s v="Dr Myriam TCHAGASPANIAN_x000a_(assistante : Christine DAGORN)"/>
    <s v="Barkat AIT LAOUK"/>
    <s v="Anne Sophie BACCHIANI"/>
    <s v="ARH-GARSA@strasbourg.eu"/>
    <s v="ARH-ATMP@strasbourg.eu"/>
    <s v="Florence BERNHART-SCHERER : A -&gt; G_x000a_Pierre-Paul KIRN : H -&gt; N_x000a_Angélique LISS : O -&gt; Z"/>
  </r>
  <r>
    <x v="10"/>
    <x v="47"/>
    <s v="Myriam HAMISSI"/>
    <s v="Anne-Sophie BACCHIANI"/>
    <s v="Isabelle BUTTIGNOL"/>
    <s v="Fanny VIEILLARD "/>
    <s v="Isabelle BUTTIGNOL"/>
    <s v="Tamar TURMANAULI"/>
    <s v="Noémie BRIOT-TRAORE"/>
    <s v="recrutement en cours"/>
    <s v="recrutement en cours"/>
    <s v="Sandra KENCKER"/>
    <s v="ARH-contractuels@strasbourg.eu"/>
    <s v="ARH-ContratsDroitPrive@strasbourg.eu"/>
    <s v="ARH-Vacataires@strasbourg.eu"/>
    <s v="ARH-Saisonniers@strasbourg.eu"/>
    <s v="Dr Myriam TCHAGASPANIAN_x000a_(assistante : Christine DAGORN)"/>
    <s v="Barkat AIT LAOUK"/>
    <s v="Anne Sophie BACCHIANI"/>
    <s v="ARH-GARSA@strasbourg.eu"/>
    <s v="ARH-ATMP@strasbourg.eu"/>
    <s v="Florence BERNHART-SCHERER : A -&gt; G_x000a_Pierre-Paul KIRN : H -&gt; N_x000a_Angélique LISS : O -&gt; Z"/>
  </r>
  <r>
    <x v="10"/>
    <x v="48"/>
    <s v="Myriam HAMISSI"/>
    <s v="Anne-Sophie BACCHIANI"/>
    <s v="Isabelle BUTTIGNOL"/>
    <s v="Fanny VIEILLARD "/>
    <s v="Isabelle BUTTIGNOL"/>
    <s v="Tamar TURMANAULI"/>
    <s v="Noémie BRIOT-TRAORE"/>
    <s v="recrutement en cours"/>
    <s v="recrutement en cours"/>
    <s v="Sandra KENCKER"/>
    <s v="ARH-contractuels@strasbourg.eu"/>
    <s v="ARH-ContratsDroitPrive@strasbourg.eu"/>
    <s v="ARH-Vacataires@strasbourg.eu"/>
    <s v="ARH-Saisonniers@strasbourg.eu"/>
    <s v="Dr Myriam TCHAGASPANIAN_x000a_(assistante : Christine DAGORN)"/>
    <s v="Barkat AIT LAOUK"/>
    <s v="Anne Sophie BACCHIANI"/>
    <s v="ARH-GARSA@strasbourg.eu"/>
    <s v="ARH-ATMP@strasbourg.eu"/>
    <s v="Florence BERNHART-SCHERER : A -&gt; G_x000a_Pierre-Paul KIRN : H -&gt; N_x000a_Angélique LISS : O -&gt; Z"/>
  </r>
  <r>
    <x v="10"/>
    <x v="49"/>
    <s v="Myriam HAMISSI"/>
    <s v="Anne-Sophie BACCHIANI"/>
    <s v="Isabelle BUTTIGNOL"/>
    <s v="Fanny VIEILLARD "/>
    <s v="Isabelle BUTTIGNOL"/>
    <s v="Tamar TURMANAULI"/>
    <s v="Noémie BRIOT-TRAORE"/>
    <s v="recrutement en cours"/>
    <s v="recrutement en cours"/>
    <s v="Sandra KENCKER"/>
    <s v="ARH-contractuels@strasbourg.eu"/>
    <s v="ARH-ContratsDroitPrive@strasbourg.eu"/>
    <s v="ARH-Vacataires@strasbourg.eu"/>
    <s v="ARH-Saisonniers@strasbourg.eu"/>
    <s v="Dr Myriam TCHAGASPANIAN_x000a_(assistante : Christine DAGORN)"/>
    <s v="Barkat AIT LAOUK"/>
    <s v="Anne Sophie BACCHIANI"/>
    <s v="ARH-GARSA@strasbourg.eu"/>
    <s v="ARH-ATMP@strasbourg.eu"/>
    <s v="Florence BERNHART-SCHERER : A -&gt; G_x000a_Pierre-Paul KIRN : H -&gt; N_x000a_Angélique LISS : O -&gt; Z"/>
  </r>
  <r>
    <x v="11"/>
    <x v="50"/>
    <s v="Myriam HAMISSI"/>
    <s v="Anne-Sophie BACCHIANI"/>
    <s v="Stéphanie DUBS"/>
    <s v="Christophe FOURNIER"/>
    <s v="Stéphanie DUBS"/>
    <s v="Florence TUPINIER "/>
    <s v="Valérie HERMEN"/>
    <s v="Sylvie CLAUDE"/>
    <s v="recrutement en cours"/>
    <s v="Angelo CAVALERI"/>
    <s v="ARH-contractuels@strasbourg.eu"/>
    <s v="ARH-ContratsDroitPrive@strasbourg.eu"/>
    <s v="ARH-Vacataires@strasbourg.eu"/>
    <s v="ARH-Saisonniers@strasbourg.eu"/>
    <s v="Dr François GNAEDIG_x000a_(assistante : Sabine SCHMITT)"/>
    <s v="Sonia OHLMANN-HELMER"/>
    <s v="Anne Sophie BACCHIANI"/>
    <s v="ARH-GARSA@strasbourg.eu"/>
    <s v="ARH-ATMP@strasbourg.eu"/>
    <s v="Florence BERNHART-SCHERER : A -&gt; G_x000a_Pierre-Paul KIRN : H -&gt; N_x000a_Angélique LISS : O -&gt; Z"/>
  </r>
  <r>
    <x v="11"/>
    <x v="51"/>
    <s v="Myriam HAMISSI"/>
    <s v="Anne-Sophie BACCHIANI"/>
    <s v="Anne BRENNER"/>
    <s v="Christophe FOURNIER"/>
    <s v="Anne BRENNER"/>
    <s v="Florence TUPINIER "/>
    <s v="Malika HAMZA"/>
    <s v="Sylvie CLAUDE"/>
    <s v="recrutement en cours"/>
    <s v="Angelo CAVALERI"/>
    <s v="ARH-contractuels@strasbourg.eu"/>
    <s v="ARH-ContratsDroitPrive@strasbourg.eu"/>
    <s v="ARH-Vacataires@strasbourg.eu"/>
    <s v="ARH-Saisonniers@strasbourg.eu"/>
    <s v="Dr Myriam TCHAGASPANIAN_x000a_(assistante : Christine DAGORN)"/>
    <s v="Sonia OHLMANN-HELMER"/>
    <s v="Anne BRENNER"/>
    <s v="ARH-GARSA@strasbourg.eu"/>
    <s v="ARH-ATMP@strasbourg.eu"/>
    <s v="Florence BERNHART-SCHERER : A -&gt; G_x000a_Pierre-Paul KIRN : H -&gt; N_x000a_Angélique LISS : O -&gt; Z"/>
  </r>
  <r>
    <x v="11"/>
    <x v="52"/>
    <s v="Myriam HAMISSI"/>
    <s v="Anne-Sophie BACCHIANI"/>
    <s v="Christopher GAULARD"/>
    <s v="Fanny VIEILLARD "/>
    <s v="Christopher GAULARD"/>
    <s v="Florence TUPINIER "/>
    <s v="Valérie HERMEN"/>
    <s v="Sylvie CLAUDE"/>
    <s v="recrutement en cours"/>
    <s v="Angelo CAVALERI"/>
    <s v="ARH-contractuels@strasbourg.eu"/>
    <s v="ARH-ContratsDroitPrive@strasbourg.eu"/>
    <s v="ARH-Vacataires@strasbourg.eu"/>
    <s v="ARH-Saisonniers@strasbourg.eu"/>
    <s v="Dr Dominique GEOFFROY-LOUX_x000a_(assistante : Nathalie PARAVIGNA-ROOS)"/>
    <s v="Sonia OHLMANN-HELMER"/>
    <s v="Anne Sophie BACCHIANI"/>
    <s v="ARH-GARSA@strasbourg.eu"/>
    <s v="ARH-ATMP@strasbourg.eu"/>
    <s v="Florence BERNHART-SCHERER : A -&gt; G_x000a_Pierre-Paul KIRN : H -&gt; N_x000a_Angélique LISS : O -&gt; Z"/>
  </r>
  <r>
    <x v="11"/>
    <x v="53"/>
    <s v="Myriam HAMISSI"/>
    <s v="Anne-Sophie BACCHIANI"/>
    <s v="Aurélia METZGER"/>
    <s v="Fanny VIEILLARD "/>
    <s v="Aurélia METZGER"/>
    <s v="Florence TUPINIER "/>
    <s v="Valérie HERMEN"/>
    <s v="Sylvie CLAUDE"/>
    <s v="recrutement en cours"/>
    <s v="Tiffany BAPST"/>
    <s v="ARH-contractuels@strasbourg.eu"/>
    <s v="ARH-ContratsDroitPrive@strasbourg.eu"/>
    <s v="ARH-Vacataires@strasbourg.eu"/>
    <s v="ARH-Saisonniers@strasbourg.eu"/>
    <s v="Dr Dominique GEOFFROY-LOUX_x000a_(assistante : Nathalie PARAVIGNA-ROOS)"/>
    <s v="Sonia OHLMANN-HELMER"/>
    <s v="Aurélia METZGER"/>
    <s v="ARH-GARSA@strasbourg.eu"/>
    <s v="ARH-ATMP@strasbourg.eu"/>
    <s v="Florence BERNHART-SCHERER : A -&gt; G_x000a_Pierre-Paul KIRN : H -&gt; N_x000a_Angélique LISS : O -&gt; Z"/>
  </r>
  <r>
    <x v="11"/>
    <x v="54"/>
    <s v="Myriam HAMISSI"/>
    <s v="Anne-Sophie BACCHIANI"/>
    <s v="Isabelle BUTTIGNOL"/>
    <s v="Fanny VIEILLARD "/>
    <s v="Christopher GAULARD"/>
    <s v="Florence TUPINIER "/>
    <s v="Valérie HERMEN"/>
    <s v="Sylvie CLAUDE"/>
    <s v="recrutement en cours"/>
    <s v="Angelo CAVALERI"/>
    <s v="ARH-contractuels@strasbourg.eu"/>
    <s v="ARH-ContratsDroitPrive@strasbourg.eu"/>
    <s v="ARH-Vacataires@strasbourg.eu"/>
    <s v="ARH-Saisonniers@strasbourg.eu"/>
    <s v="Dr Dominique GEOFFROY-LOUX_x000a_(assistante : Nathalie PARAVIGNA-ROOS)"/>
    <s v="Sonia OHLMANN-HELMER"/>
    <s v="Anne Sophie BACCHIANI"/>
    <s v="ARH-GARSA@strasbourg.eu"/>
    <s v="ARH-ATMP@strasbourg.eu"/>
    <s v="Florence BERNHART-SCHERER : A -&gt; G_x000a_Pierre-Paul KIRN : H -&gt; N_x000a_Angélique LISS : O -&gt; Z"/>
  </r>
  <r>
    <x v="2"/>
    <x v="55"/>
    <s v="Myriam HAMISSI"/>
    <s v="Anne-Sophie BACCHIANI"/>
    <s v="Isabelle BUTTIGNOL"/>
    <s v="Fanny VIEILLARD "/>
    <s v="Isabelle BUTTIGNOL"/>
    <s v="Tamar TURMANAULI"/>
    <s v="Malika HAMZA"/>
    <s v="recrutement en cours"/>
    <s v="recrutement en cours"/>
    <s v="Sandra KENCKER"/>
    <s v="ARH-contractuels@strasbourg.eu"/>
    <s v="ARH-ContratsDroitPrive@strasbourg.eu"/>
    <s v="ARH-Vacataires@strasbourg.eu"/>
    <s v="ARH-Saisonniers@strasbourg.eu"/>
    <s v="Dr François GNAEDIG_x000a_(assistante : Sabine SCHMITT)"/>
    <s v="Sonia OHLMANN-HELMER"/>
    <s v="Anne Sophie BACCHIANI"/>
    <s v="ARH-GARSA@strasbourg.eu"/>
    <s v="ARH-ATMP@strasbourg.eu"/>
    <s v="Florence BERNHART-SCHERER : A -&gt; G_x000a_Pierre-Paul KIRN : H -&gt; N_x000a_Angélique LISS : O -&gt; Z"/>
  </r>
  <r>
    <x v="2"/>
    <x v="56"/>
    <s v="Myriam HAMISSI"/>
    <s v="  ---"/>
    <s v="Isabelle BUTTIGNOL"/>
    <s v="  ---"/>
    <s v="Isabelle BUTTIGNOL"/>
    <s v="  ---"/>
    <s v="Marie SILBERHORN"/>
    <s v="Françoise MARY"/>
    <s v="Valérie GRIESS"/>
    <s v="Sandra KENCKER"/>
    <s v="ARH-contractuels@strasbourg.eu"/>
    <s v="ARH-ContratsDroitPrive@strasbourg.eu"/>
    <s v="ARH-Vacataires@strasbourg.eu"/>
    <s v="ARH-Saisonniers@strasbourg.eu"/>
    <s v="Dr Myriam TCHAGASPANIAN_x000a_(assistante : Christine DAGORN)"/>
    <s v="Barkat AIT LAOUK"/>
    <s v="Joyce KHEDNAH"/>
    <s v="ARH-GARSA@strasbourg.eu"/>
    <s v="ARH-ATMP@strasbourg.eu"/>
    <s v="Florence BERNHART-SCHERER : A -&gt; G_x000a_Pierre-Paul KIRN : H -&gt; N_x000a_Angélique LISS : O -&gt; Z"/>
  </r>
  <r>
    <x v="12"/>
    <x v="57"/>
    <s v="Marc PERCEAU"/>
    <s v="Danielle BRANCA"/>
    <s v="  ---"/>
    <s v="  ---"/>
    <s v="Marc PERCEAU"/>
    <s v="  ---"/>
    <s v="intérim :_x000a_Noémie BRIOT-TRAORE"/>
    <s v="recrutement en cours"/>
    <s v="recrutement en cours"/>
    <s v="Angelo CAVALERI"/>
    <s v="ARH-contractuels@strasbourg.eu"/>
    <s v="ARH-ContratsDroitPrive@strasbourg.eu"/>
    <s v="ARH-Vacataires@strasbourg.eu"/>
    <s v="ARH-Saisonniers@strasbourg.eu"/>
    <s v="Dr Marie HENNER_x000a_(assistante : Nathalie RISSER)"/>
    <s v="Barkat AIT LAOUK"/>
    <s v="Danielle BRANCA"/>
    <s v="ARH-GARSA@strasbourg.eu"/>
    <s v="ARH-ATMP@strasbourg.eu"/>
    <s v="Florence BERNHART-SCHERER : A -&gt; G_x000a_Pierre-Paul KIRN : H -&gt; N_x000a_Angélique LISS : O -&gt; Z"/>
  </r>
  <r>
    <x v="13"/>
    <x v="58"/>
    <s v="Marc PERCEAU"/>
    <s v="Danielle BRANCA"/>
    <s v="  ---"/>
    <s v="Marie-Louise KALT"/>
    <s v="Danielle BRANCA"/>
    <s v="Danielle BRANCA "/>
    <s v="Valérie HERMEN"/>
    <s v="recrutement en cours"/>
    <s v="recrutement en cours"/>
    <s v="Carine BARTH"/>
    <s v="ARH-contractuels@strasbourg.eu"/>
    <s v="ARH-ContratsDroitPrive@strasbourg.eu"/>
    <s v="ARH-Vacataires@strasbourg.eu"/>
    <s v="ARH-Saisonniers@strasbourg.eu"/>
    <s v="Dr Marie HENNER_x000a_(assistante : Nathalie RISSER)"/>
    <s v="Sonia OHLMANN-HELMER"/>
    <s v="Danielle BRANCA"/>
    <s v="ARH-GARSA@strasbourg.eu"/>
    <s v="ARH-ATMP@strasbourg.eu"/>
    <s v="Florence BERNHART-SCHERER : A -&gt; G_x000a_Pierre-Paul KIRN : H -&gt; N_x000a_Angélique LISS : O -&gt; Z"/>
  </r>
  <r>
    <x v="13"/>
    <x v="59"/>
    <s v="Marc PERCEAU"/>
    <s v="Danielle BRANCA"/>
    <s v="  ---"/>
    <s v="Marie-Louise KALT"/>
    <s v="Danielle BRANCA"/>
    <s v="Danielle BRANCA "/>
    <s v="Valérie HERMEN"/>
    <s v="recrutement en cours"/>
    <s v="recrutement en cours"/>
    <s v="Carine BARTH"/>
    <s v="ARH-contractuels@strasbourg.eu"/>
    <s v="ARH-ContratsDroitPrive@strasbourg.eu"/>
    <s v="ARH-Vacataires@strasbourg.eu"/>
    <s v="ARH-Saisonniers@strasbourg.eu"/>
    <s v="Dr Marie HENNER_x000a_(assistante : Nathalie RISSER)"/>
    <s v="Sonia OHLMANN-HELMER"/>
    <s v="Danielle BRANCA"/>
    <s v="ARH-GARSA@strasbourg.eu"/>
    <s v="ARH-ATMP@strasbourg.eu"/>
    <s v="Florence BERNHART-SCHERER : A -&gt; G_x000a_Pierre-Paul KIRN : H -&gt; N_x000a_Angélique LISS : O -&gt; Z"/>
  </r>
  <r>
    <x v="13"/>
    <x v="60"/>
    <s v="Marc PERCEAU"/>
    <s v="Danielle BRANCA"/>
    <s v="  ---"/>
    <s v="Marie-Louise KALT"/>
    <s v="Danielle BRANCA"/>
    <s v="Danielle BRANCA "/>
    <s v="Valérie HERMEN"/>
    <s v="recrutement en cours"/>
    <s v="recrutement en cours"/>
    <s v="Carine BARTH"/>
    <s v="ARH-contractuels@strasbourg.eu"/>
    <s v="ARH-ContratsDroitPrive@strasbourg.eu"/>
    <s v="ARH-Vacataires@strasbourg.eu"/>
    <s v="ARH-Saisonniers@strasbourg.eu"/>
    <s v="Dr Marie HENNER_x000a_(assistante : Nathalie RISSER)"/>
    <s v="Sonia OHLMANN-HELMER"/>
    <s v="Danielle BRANCA"/>
    <s v="ARH-GARSA@strasbourg.eu"/>
    <s v="ARH-ATMP@strasbourg.eu"/>
    <s v="Florence BERNHART-SCHERER : A -&gt; G_x000a_Pierre-Paul KIRN : H -&gt; N_x000a_Angélique LISS : O -&gt; Z"/>
  </r>
  <r>
    <x v="13"/>
    <x v="61"/>
    <s v="Marc PERCEAU"/>
    <s v="Danielle BRANCA"/>
    <s v="  ---"/>
    <s v="Marie-Louise KALT"/>
    <s v="Danielle BRANCA"/>
    <s v="Danielle BRANCA "/>
    <s v="Valérie HERMEN"/>
    <s v="recrutement en cours"/>
    <s v="recrutement en cours"/>
    <s v="Carine BARTH"/>
    <s v="ARH-contractuels@strasbourg.eu"/>
    <s v="ARH-ContratsDroitPrive@strasbourg.eu"/>
    <s v="ARH-Vacataires@strasbourg.eu"/>
    <s v="ARH-Saisonniers@strasbourg.eu"/>
    <s v="Dr Marie HENNER_x000a_(assistante : Nathalie RISSER)"/>
    <s v="Sonia OHLMANN-HELMER"/>
    <s v="Danielle BRANCA"/>
    <s v="ARH-GARSA@strasbourg.eu"/>
    <s v="ARH-ATMP@strasbourg.eu"/>
    <s v="Florence BERNHART-SCHERER : A -&gt; G_x000a_Pierre-Paul KIRN : H -&gt; N_x000a_Angélique LISS : O -&gt; Z"/>
  </r>
  <r>
    <x v="14"/>
    <x v="62"/>
    <s v="Marc PERCEAU"/>
    <s v="Rosalie GAUVRIT-KIEFFER"/>
    <s v="  ---"/>
    <s v="Patrick WIGAND"/>
    <s v="Rosalie GAUVRIT-KIEFFER"/>
    <s v="Nathalie BUIGNET KECK"/>
    <s v="Bérangère CORBARI"/>
    <s v="Camille LAUSTRIAT"/>
    <s v="recrutement en cours"/>
    <s v="Murielle ARBOIT"/>
    <s v="ARH-contractuels@strasbourg.eu"/>
    <s v="ARH-ContratsDroitPrive@strasbourg.eu"/>
    <s v="ARH-Vacataires@strasbourg.eu"/>
    <s v="ARH-Saisonniers@strasbourg.eu"/>
    <s v="Dr Marie HENNER_x000a_(assistante : Nathalie RISSER)"/>
    <s v="servicesocialdutravail@strasbourg.eu"/>
    <s v="Rosalie GAUVRIT-KIEFFER"/>
    <s v="ARH-GARSA@strasbourg.eu"/>
    <s v="ARH-ATMP@strasbourg.eu"/>
    <s v="Florence BERNHART-SCHERER : A -&gt; G_x000a_Pierre-Paul KIRN : H -&gt; N_x000a_Angélique LISS : O -&gt; Z"/>
  </r>
  <r>
    <x v="14"/>
    <x v="63"/>
    <s v="Marc PERCEAU"/>
    <s v="Rosalie GAUVRIT-KIEFFER"/>
    <s v="  ---"/>
    <s v="Patrick WIGAND"/>
    <s v="Rosalie GAUVRIT-KIEFFER"/>
    <s v="Nathalie BUIGNET KECK"/>
    <s v="Bérangère CORBARI"/>
    <s v="Camille LAUSTRIAT"/>
    <s v="recrutement en cours"/>
    <s v="Murielle ARBOIT"/>
    <s v="ARH-contractuels@strasbourg.eu"/>
    <s v="ARH-ContratsDroitPrive@strasbourg.eu"/>
    <s v="ARH-Vacataires@strasbourg.eu"/>
    <s v="ARH-Saisonniers@strasbourg.eu"/>
    <s v="Dr Marie HENNER_x000a_(assistante : Nathalie RISSER)"/>
    <s v="servicesocialdutravail@strasbourg.eu"/>
    <s v="Rosalie GAUVRIT-KIEFFER"/>
    <s v="ARH-GARSA@strasbourg.eu"/>
    <s v="ARH-ATMP@strasbourg.eu"/>
    <s v="Florence BERNHART-SCHERER : A -&gt; G_x000a_Pierre-Paul KIRN : H -&gt; N_x000a_Angélique LISS : O -&gt; Z"/>
  </r>
  <r>
    <x v="14"/>
    <x v="64"/>
    <s v="Marc PERCEAU"/>
    <s v="Rosalie GAUVRIT-KIEFFER"/>
    <s v="  ---"/>
    <s v="Patrick WIGAND"/>
    <s v="Rosalie GAUVRIT-KIEFFER"/>
    <s v="Nathalie BUIGNET KECK"/>
    <s v="Bérangère CORBARI"/>
    <s v="Camille LAUSTRIAT"/>
    <s v="recrutement en cours"/>
    <s v="Murielle ARBOIT"/>
    <s v="ARH-contractuels@strasbourg.eu"/>
    <s v="ARH-ContratsDroitPrive@strasbourg.eu"/>
    <s v="ARH-Vacataires@strasbourg.eu"/>
    <s v="ARH-Saisonniers@strasbourg.eu"/>
    <s v="Dr Marie HENNER_x000a_(assistante : Nathalie RISSER)"/>
    <s v="servicesocialdutravail@strasbourg.eu"/>
    <s v="Rosalie GAUVRIT-KIEFFER"/>
    <s v="ARH-GARSA@strasbourg.eu"/>
    <s v="ARH-ATMP@strasbourg.eu"/>
    <s v="Florence BERNHART-SCHERER : A -&gt; G_x000a_Pierre-Paul KIRN : H -&gt; N_x000a_Angélique LISS : O -&gt; Z"/>
  </r>
  <r>
    <x v="14"/>
    <x v="65"/>
    <s v="Marc PERCEAU"/>
    <s v="Rosalie GAUVRIT-KIEFFER"/>
    <s v="  ---"/>
    <s v="Patrick WIGAND"/>
    <s v="Rosalie GAUVRIT-KIEFFER"/>
    <s v="Nathalie BUIGNET KECK"/>
    <s v="Bérangère CORBARI"/>
    <s v="Camille LAUSTRIAT"/>
    <s v="recrutement en cours"/>
    <s v="Murielle ARBOIT"/>
    <s v="ARH-contractuels@strasbourg.eu"/>
    <s v="ARH-ContratsDroitPrive@strasbourg.eu"/>
    <s v="ARH-Vacataires@strasbourg.eu"/>
    <s v="ARH-Saisonniers@strasbourg.eu"/>
    <s v="Dr Marie HENNER_x000a_(assistante : Nathalie RISSER)"/>
    <s v="servicesocialdutravail@strasbourg.eu"/>
    <s v="Rosalie GAUVRIT-KIEFFER"/>
    <s v="ARH-GARSA@strasbourg.eu"/>
    <s v="ARH-ATMP@strasbourg.eu"/>
    <s v="Florence BERNHART-SCHERER : A -&gt; G_x000a_Pierre-Paul KIRN : H -&gt; N_x000a_Angélique LISS : O -&gt; Z"/>
  </r>
  <r>
    <x v="14"/>
    <x v="66"/>
    <s v="Marc PERCEAU"/>
    <s v="Rosalie GAUVRIT-KIEFFER"/>
    <s v="  ---"/>
    <s v="Patrick WIGAND"/>
    <s v="Rosalie GAUVRIT-KIEFFER"/>
    <s v="Nathalie BUIGNET KECK"/>
    <s v="Bérangère CORBARI"/>
    <s v="Camille LAUSTRIAT"/>
    <s v="recrutement en cours"/>
    <s v="Murielle ARBOIT"/>
    <s v="ARH-contractuels@strasbourg.eu"/>
    <s v="ARH-ContratsDroitPrive@strasbourg.eu"/>
    <s v="ARH-Vacataires@strasbourg.eu"/>
    <s v="ARH-Saisonniers@strasbourg.eu"/>
    <s v="Dr Marie HENNER_x000a_(assistante : Nathalie RISSER)"/>
    <s v="servicesocialdutravail@strasbourg.eu"/>
    <s v="Rosalie GAUVRIT-KIEFFER"/>
    <s v="ARH-GARSA@strasbourg.eu"/>
    <s v="ARH-ATMP@strasbourg.eu"/>
    <s v="Florence BERNHART-SCHERER : A -&gt; G_x000a_Pierre-Paul KIRN : H -&gt; N_x000a_Angélique LISS : O -&gt; Z"/>
  </r>
  <r>
    <x v="15"/>
    <x v="67"/>
    <s v="Josiane GOETZ"/>
    <s v="Steven CURPEN"/>
    <s v="  ---"/>
    <s v="Jérémy DAVESNE"/>
    <s v="Steven CURPEN"/>
    <s v=" Angel VERRYSER"/>
    <s v="Jean-Denis BOOS"/>
    <s v="Pegguy JEHLE"/>
    <s v="Sandra JUD"/>
    <s v="Anne SCHIECK"/>
    <s v="ARH-contractuels@strasbourg.eu"/>
    <s v="ARH-ContratsDroitPrive@strasbourg.eu"/>
    <s v="ARH-Vacataires@strasbourg.eu"/>
    <s v="ARH-Saisonniers@strasbourg.eu"/>
    <s v="Dr Myriam TCHAGASPANIAN_x000a_(assistante : Christine DAGORN)"/>
    <s v="Sonia OHLMANN-HELMER"/>
    <s v="Steven CURPEN"/>
    <s v="ARH-GARSA@strasbourg.eu"/>
    <s v="ARH-ATMP@strasbourg.eu"/>
    <s v="Florence BERNHART-SCHERER : A -&gt; G_x000a_Pierre-Paul KIRN : H -&gt; N_x000a_Angélique LISS : O -&gt; Z"/>
  </r>
  <r>
    <x v="15"/>
    <x v="68"/>
    <s v="Josiane GOETZ"/>
    <s v="Steven CURPEN"/>
    <s v="Elodie SCHMITT"/>
    <s v="Jérémy DAVESNE"/>
    <s v="Elodie SCHMITT"/>
    <s v=" Angel VERRYSER"/>
    <s v="Marie SILBERHORN"/>
    <s v="Pegguy JEHLE"/>
    <s v="Sandra JUD"/>
    <s v="Anne SCHIECK"/>
    <s v="ARH-contractuels@strasbourg.eu"/>
    <s v="ARH-ContratsDroitPrive@strasbourg.eu"/>
    <s v="ARH-Vacataires@strasbourg.eu"/>
    <s v="ARH-Saisonniers@strasbourg.eu"/>
    <s v="Dr Myriam TCHAGASPANIAN_x000a_(assistante : Christine DAGORN)"/>
    <s v="Barkat AIT LAOUK"/>
    <s v=" Elodie SCHMITT"/>
    <s v="ARH-GARSA@strasbourg.eu"/>
    <s v="ARH-ATMP@strasbourg.eu"/>
    <s v="Florence BERNHART-SCHERER : A -&gt; G_x000a_Pierre-Paul KIRN : H -&gt; N_x000a_Angélique LISS : O -&gt; Z"/>
  </r>
  <r>
    <x v="15"/>
    <x v="69"/>
    <s v="Josiane GOETZ"/>
    <s v="Steven CURPEN"/>
    <s v="Virginie ROLLAND"/>
    <s v="Marc ANTONI"/>
    <s v="Virginie ROLLAND"/>
    <s v=" Angel VERRYSER"/>
    <s v="Jean-Denis BOOS"/>
    <s v="Pegguy JEHLE"/>
    <s v="Sandra JUD"/>
    <s v="Christel JANTET"/>
    <s v="ARH-contractuels@strasbourg.eu"/>
    <s v="ARH-ContratsDroitPrive@strasbourg.eu"/>
    <s v="ARH-Vacataires@strasbourg.eu"/>
    <s v="ARH-Saisonniers@strasbourg.eu"/>
    <s v="Dr Dominique GEOFFROY-LOUX_x000a_(assistante : Nathalie PARAVIGNA-ROOS)"/>
    <s v="Sonia OHLMANN-HELMER"/>
    <s v=" Virginie ROLLAND"/>
    <s v="ARH-GARSA@strasbourg.eu"/>
    <s v="ARH-ATMP@strasbourg.eu"/>
    <s v="Florence BERNHART-SCHERER : A -&gt; G_x000a_Pierre-Paul KIRN : H -&gt; N_x000a_Angélique LISS : O -&gt; Z"/>
  </r>
  <r>
    <x v="15"/>
    <x v="70"/>
    <s v="Josiane GOETZ"/>
    <s v="Steven CURPEN"/>
    <s v="Annie MUTSCHLER"/>
    <s v="Abigaëlle RICHERT"/>
    <s v="Annie MUTSCHLER"/>
    <s v=" Angel VERRYSER"/>
    <s v="Jean-Denis BOOS"/>
    <s v="Pegguy JEHLE"/>
    <s v="recrutement en cours"/>
    <s v="Sophie VENANCIO"/>
    <s v="ARH-contractuels@strasbourg.eu"/>
    <s v="ARH-ContratsDroitPrive@strasbourg.eu"/>
    <s v="ARH-Vacataires@strasbourg.eu"/>
    <s v="ARH-Saisonniers@strasbourg.eu"/>
    <s v="Dr Marie HENNER_x000a_(assistante : Nathalie RISSER)"/>
    <s v="Barkat AIT LAOUK"/>
    <s v=" Annie MUTSCHLER"/>
    <s v="ARH-GARSA@strasbourg.eu"/>
    <s v="ARH-ATMP@strasbourg.eu"/>
    <s v="Florence BERNHART-SCHERER : A -&gt; G_x000a_Pierre-Paul KIRN : H -&gt; N_x000a_Angélique LISS : O -&gt; Z"/>
  </r>
  <r>
    <x v="15"/>
    <x v="71"/>
    <s v="Josiane GOETZ"/>
    <s v="Steven CURPEN"/>
    <s v="  ---"/>
    <s v="Jérémy DAVESNE"/>
    <s v="Steven CURPEN"/>
    <s v=" Angel VERRYSER"/>
    <s v="Jean-Denis BOOS"/>
    <s v="Pegguy JEHLE"/>
    <s v="Sandra JUD"/>
    <s v="Sophie VENANCIO"/>
    <s v="ARH-contractuels@strasbourg.eu"/>
    <s v="ARH-ContratsDroitPrive@strasbourg.eu"/>
    <s v="ARH-Vacataires@strasbourg.eu"/>
    <s v="ARH-Saisonniers@strasbourg.eu"/>
    <s v="Dr Myriam TCHAGASPANIAN_x000a_(assistante : Christine DAGORN)"/>
    <s v="Sonia OHLMANN-HELMER"/>
    <s v="  Steven CURPEN"/>
    <s v="ARH-GARSA@strasbourg.eu"/>
    <s v="ARH-ATMP@strasbourg.eu"/>
    <s v="Florence BERNHART-SCHERER : A -&gt; G_x000a_Pierre-Paul KIRN : H -&gt; N_x000a_Angélique LISS : O -&gt; Z"/>
  </r>
  <r>
    <x v="16"/>
    <x v="72"/>
    <s v="Isabelle MICELI-COMBEAU"/>
    <s v="Delphine ANSTETT"/>
    <s v="  ---"/>
    <s v="  ---"/>
    <s v="Stéphanie BERNARDY CRAE"/>
    <s v="Stéphanie CRAE-BERNARDY _x000a_Patricia BRUNET _x000a_Valérie DAESCHER "/>
    <s v="Bérangère CORBARI"/>
    <s v="recrutement en cours"/>
    <s v="Valérie GRIESS"/>
    <s v="Brigitte BOCK"/>
    <s v="ARH-contractuels@strasbourg.eu"/>
    <s v="ARH-ContratsDroitPrive@strasbourg.eu"/>
    <s v="ARH-Vacataires@strasbourg.eu"/>
    <s v="ARH-Saisonniers@strasbourg.eu"/>
    <s v="Dr Marie HENNER_x000a_(assistante : Nathalie RISSER)"/>
    <s v="servicesocialdutravail@strasbourg.eu"/>
    <s v="Stéphanie CRAE-BERNARDY"/>
    <s v="ARH-GARSA@strasbourg.eu"/>
    <s v="ARH-ATMP@strasbourg.eu"/>
    <s v="Florence BERNHART-SCHERER : A -&gt; G_x000a_Pierre-Paul KIRN : H -&gt; N_x000a_Angélique LISS : O -&gt; Z"/>
  </r>
  <r>
    <x v="16"/>
    <x v="73"/>
    <s v="Isabelle MICELI-COMBEAU"/>
    <s v="Delphine ANSTETT"/>
    <s v="  ---"/>
    <s v="  ---"/>
    <s v="Stéphanie BERNARDY CRAE"/>
    <s v="Stéphanie CRAE-BERNARDY _x000a_Patricia BRUNET _x000a_Valérie DAESCHER "/>
    <s v="Bérangère CORBARI"/>
    <s v="recrutement en cours"/>
    <s v="Valérie GRIESS"/>
    <s v="Brigitte BOCK"/>
    <s v="ARH-contractuels@strasbourg.eu"/>
    <s v="ARH-ContratsDroitPrive@strasbourg.eu"/>
    <s v="ARH-Vacataires@strasbourg.eu"/>
    <s v="ARH-Saisonniers@strasbourg.eu"/>
    <s v="Dr Marie HENNER_x000a_(assistante : Nathalie RISSER)"/>
    <s v="servicesocialdutravail@strasbourg.eu"/>
    <s v="Stéphanie CRAE-BERNARDY"/>
    <s v="ARH-GARSA@strasbourg.eu"/>
    <s v="ARH-ATMP@strasbourg.eu"/>
    <s v="Florence BERNHART-SCHERER : A -&gt; G_x000a_Pierre-Paul KIRN : H -&gt; N_x000a_Angélique LISS : O -&gt; Z"/>
  </r>
  <r>
    <x v="16"/>
    <x v="74"/>
    <s v="Isabelle MICELI-COMBEAU"/>
    <s v="Delphine ANSTETT"/>
    <s v="  ---"/>
    <s v="  ---"/>
    <s v="Stéphanie BERNARDY CRAE"/>
    <s v="Stéphanie CRAE-BERNARDY _x000a_Patricia BRUNET _x000a_Valérie DAESCHER "/>
    <s v="Bérangère CORBARI"/>
    <s v="recrutement en cours"/>
    <s v="Valérie GRIESS"/>
    <s v="Brigitte BOCK"/>
    <s v="ARH-contractuels@strasbourg.eu"/>
    <s v="ARH-ContratsDroitPrive@strasbourg.eu"/>
    <s v="ARH-Vacataires@strasbourg.eu"/>
    <s v="ARH-Saisonniers@strasbourg.eu"/>
    <s v="Dr Marie HENNER_x000a_(assistante : Nathalie RISSER)"/>
    <s v="servicesocialdutravail@strasbourg.eu"/>
    <s v="Stéphanie CRAE-BERNARDY"/>
    <s v="ARH-GARSA@strasbourg.eu"/>
    <s v="ARH-ATMP@strasbourg.eu"/>
    <s v="Florence BERNHART-SCHERER : A -&gt; G_x000a_Pierre-Paul KIRN : H -&gt; N_x000a_Angélique LISS : O -&gt; Z"/>
  </r>
  <r>
    <x v="16"/>
    <x v="75"/>
    <s v="Isabelle MICELI-COMBEAU"/>
    <s v="Delphine ANSTETT"/>
    <s v="  ---"/>
    <s v="  ---"/>
    <s v="Stéphanie BERNARDY CRAE"/>
    <s v="Stéphanie CRAE-BERNARDY _x000a_Patricia BRUNET _x000a_Valérie DAESCHER "/>
    <s v="Bérangère CORBARI"/>
    <s v="recrutement en cours"/>
    <s v="Valérie GRIESS"/>
    <s v="Brigitte BOCK"/>
    <s v="ARH-contractuels@strasbourg.eu"/>
    <s v="ARH-ContratsDroitPrive@strasbourg.eu"/>
    <s v="ARH-Vacataires@strasbourg.eu"/>
    <s v="ARH-Saisonniers@strasbourg.eu"/>
    <s v="Dr Marie HENNER_x000a_(assistante : Nathalie RISSER)"/>
    <s v="servicesocialdutravail@strasbourg.eu"/>
    <s v="Stéphanie CRAE-BERNARDY"/>
    <s v="ARH-GARSA@strasbourg.eu"/>
    <s v="ARH-ATMP@strasbourg.eu"/>
    <s v="Florence BERNHART-SCHERER : A -&gt; G_x000a_Pierre-Paul KIRN : H -&gt; N_x000a_Angélique LISS : O -&gt; Z"/>
  </r>
  <r>
    <x v="16"/>
    <x v="76"/>
    <s v="Isabelle MICELI-COMBEAU"/>
    <s v="Delphine ANSTETT"/>
    <s v="  ---"/>
    <s v="  ---"/>
    <s v="Stéphanie BERNARDY CRAE"/>
    <s v="Stéphanie CRAE-BERNARDY _x000a_Patricia BRUNET _x000a_Valérie DAESCHER "/>
    <s v="Bérangère CORBARI"/>
    <s v="recrutement en cours"/>
    <s v="Valérie GRIESS"/>
    <s v="Brigitte BOCK"/>
    <s v="ARH-contractuels@strasbourg.eu"/>
    <s v="ARH-ContratsDroitPrive@strasbourg.eu"/>
    <s v="ARH-Vacataires@strasbourg.eu"/>
    <s v="ARH-Saisonniers@strasbourg.eu"/>
    <s v="Dr Marie HENNER_x000a_(assistante : Nathalie RISSER)"/>
    <s v="servicesocialdutravail@strasbourg.eu"/>
    <s v="Stéphanie CRAE-BERNARDY"/>
    <s v="ARH-GARSA@strasbourg.eu"/>
    <s v="ARH-ATMP@strasbourg.eu"/>
    <s v="Florence BERNHART-SCHERER : A -&gt; G_x000a_Pierre-Paul KIRN : H -&gt; N_x000a_Angélique LISS : O -&gt; Z"/>
  </r>
  <r>
    <x v="17"/>
    <x v="77"/>
    <s v="Isabelle MICELI-COMBEAU"/>
    <s v="Delphine ANSTETT"/>
    <s v="  ---"/>
    <s v="  ---"/>
    <s v="Angélique GUEROULT"/>
    <s v="Isabelle VIX"/>
    <s v="Anaïs LE VAGUERESSE "/>
    <s v="recrutement en cours"/>
    <s v="recrutement en cours"/>
    <s v="Meghane RUGE"/>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78"/>
    <s v="Isabelle MICELI-COMBEAU"/>
    <s v="Delphine ANSTETT"/>
    <s v="  ---"/>
    <s v="  ---"/>
    <s v="Angélique GUEROULT"/>
    <s v="Isabelle VIX"/>
    <s v="Anaïs LE VAGUERESSE "/>
    <s v="recrutement en cours"/>
    <s v="recrutement en cours"/>
    <s v="Brigitte BOCK"/>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79"/>
    <s v="Isabelle MICELI-COMBEAU"/>
    <s v="Delphine ANSTETT"/>
    <s v="  ---"/>
    <s v="  ---"/>
    <s v="Angélique GUEROULT"/>
    <s v="Isabelle VIX"/>
    <s v="Anaïs LE VAGUERESSE "/>
    <s v="recrutement en cours"/>
    <s v="recrutement en cours"/>
    <s v="Brigitte BOCK"/>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80"/>
    <s v="Isabelle MICELI-COMBEAU"/>
    <s v="Delphine ANSTETT"/>
    <s v="  ---"/>
    <s v="  ---"/>
    <s v="Angélique GUEROULT"/>
    <s v="Isabelle VIX"/>
    <s v="Anaïs LE VAGUERESSE "/>
    <s v="recrutement en cours"/>
    <s v="recrutement en cours"/>
    <s v="Brigitte BOCK"/>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81"/>
    <s v="Isabelle MICELI-COMBEAU"/>
    <s v="Delphine ANSTETT"/>
    <s v="  ---"/>
    <s v="  ---"/>
    <s v="Angélique GUEROULT"/>
    <s v="Isabelle VIX"/>
    <s v="Anaïs LE VAGUERESSE "/>
    <s v="recrutement en cours"/>
    <s v="recrutement en cours"/>
    <s v="Brigitte BOCK"/>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82"/>
    <s v="Isabelle MICELI-COMBEAU"/>
    <s v="Delphine ANSTETT"/>
    <s v="  ---"/>
    <s v="  ---"/>
    <s v="Angélique GUEROULT"/>
    <s v="Isabelle VIX"/>
    <s v="Anaïs LE VAGUERESSE "/>
    <s v="recrutement en cours"/>
    <s v="recrutement en cours"/>
    <s v="Brigitte BOCK"/>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83"/>
    <s v="Isabelle MICELI-COMBEAU"/>
    <s v="Delphine ANSTETT"/>
    <s v="  ---"/>
    <s v="  ---"/>
    <s v="Angélique GUEROULT"/>
    <s v="Isabelle VIX"/>
    <s v="Anaïs LE VAGUERESSE "/>
    <s v="recrutement en cours"/>
    <s v="recrutement en cours"/>
    <s v="Brigitte BOCK"/>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84"/>
    <s v="Isabelle MICELI-COMBEAU"/>
    <s v="Delphine ANSTETT"/>
    <s v="  ---"/>
    <s v="  ---"/>
    <s v="Angélique GUEROULT"/>
    <s v="Isabelle VIX"/>
    <s v="Anaïs LE VAGUERESSE "/>
    <s v="recrutement en cours"/>
    <s v="recrutement en cours"/>
    <s v="Meghane RUGE"/>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17"/>
    <x v="85"/>
    <s v="Isabelle MICELI-COMBEAU"/>
    <s v="Delphine ANSTETT"/>
    <s v="  ---"/>
    <s v="  ---"/>
    <s v="Angélique GUEROULT"/>
    <s v="Isabelle VIX"/>
    <s v="Anaïs LE VAGUERESSE "/>
    <s v="recrutement en cours"/>
    <s v="recrutement en cours"/>
    <s v="Meghane RUGE"/>
    <s v="ARH-contractuels@strasbourg.eu"/>
    <s v="ARH-ContratsDroitPrive@strasbourg.eu"/>
    <s v="ARH-Vacataires@strasbourg.eu"/>
    <s v="ARH-Saisonniers@strasbourg.eu"/>
    <s v="Dr François GNAEDIG_x000a_(assistante : Sabine SCHMITT)"/>
    <s v="Sonia OHLMANN-HELMER"/>
    <s v="Delphine ANSTETT"/>
    <s v="ARH-GARSA@strasbourg.eu"/>
    <s v="ARH-ATMP@strasbourg.eu"/>
    <s v="Florence BERNHART-SCHERER : A -&gt; G_x000a_Pierre-Paul KIRN : H -&gt; N_x000a_Angélique LISS : O -&gt; Z"/>
  </r>
  <r>
    <x v="2"/>
    <x v="86"/>
    <s v="Isabelle MICELI-COMBEAU"/>
    <s v="Isabelle MICELI-COMBEAU"/>
    <s v="Isabelle BUTTIGNOL"/>
    <s v="  ---"/>
    <s v="Isabelle BUTTIGNOL"/>
    <s v="  ---"/>
    <s v="Anaïs LE VAGUERESSE "/>
    <s v="Pascale TESTUD"/>
    <s v="Valérie GRIESS"/>
    <s v="Sandra KENCKER"/>
    <s v="ARH-contractuels@strasbourg.eu"/>
    <s v="ARH-ContratsDroitPrive@strasbourg.eu"/>
    <s v="ARH-Vacataires@strasbourg.eu"/>
    <s v="ARH-Saisonniers@strasbourg.eu"/>
    <s v="Dr Marie HENNER_x000a_(assistante : Nathalie RISSER)"/>
    <s v="Barkat AIT LAOUK"/>
    <s v="  ---"/>
    <s v="ARH-GARSA@strasbourg.eu"/>
    <s v="ARH-ATMP@strasbourg.eu"/>
    <s v="Florence BERNHART-SCHERER : A -&gt; G_x000a_Pierre-Paul KIRN : H -&gt; N_x000a_Angélique LISS : O -&gt; Z"/>
  </r>
  <r>
    <x v="2"/>
    <x v="87"/>
    <s v="Isabelle MICELI-COMBEAU"/>
    <s v="Isabelle MICELI-COMBEAU"/>
    <s v="Isabelle BUTTIGNOL"/>
    <s v="  ---"/>
    <s v="Isabelle BUTTIGNOL"/>
    <s v="  ---"/>
    <s v="Anaïs LE VAGUERESSE "/>
    <s v="Pascale TESTUD"/>
    <s v="Valérie GRIESS"/>
    <s v="Sandra KENCKER"/>
    <s v="ARH-contractuels@strasbourg.eu"/>
    <s v="ARH-ContratsDroitPrive@strasbourg.eu"/>
    <s v="ARH-Vacataires@strasbourg.eu"/>
    <s v="ARH-Saisonniers@strasbourg.eu"/>
    <s v="Dr Myriam TCHAGASPANIAN_x000a_(assistante : Christine DAGORN)"/>
    <s v="Barkat AIT LAOUK"/>
    <s v="  ---"/>
    <s v="ARH-GARSA@strasbourg.eu"/>
    <s v="ARH-ATMP@strasbourg.eu"/>
    <s v="Florence BERNHART-SCHERER : A -&gt; G_x000a_Pierre-Paul KIRN : H -&gt; N_x000a_Angélique LISS : O -&gt; Z"/>
  </r>
  <r>
    <x v="18"/>
    <x v="88"/>
    <s v="Silvia LABALLESTRIER"/>
    <s v="Aline VENANT_x000a_(2 novembre)"/>
    <s v="Christine BACHMANN_x000a_Cathy HELMSTETTER"/>
    <s v="  ---"/>
    <s v="Cathy HELMSTETTER"/>
    <s v="  ---"/>
    <s v="Bérangère CORBARI"/>
    <s v="recrutement en cours"/>
    <s v="recrutement en cours"/>
    <s v="Sandra KENCKER"/>
    <s v="ARH-contractuels@strasbourg.eu"/>
    <s v="ARH-ContratsDroitPrive@strasbourg.eu"/>
    <s v="ARH-Vacataires@strasbourg.eu"/>
    <s v="ARH-Saisonniers@strasbourg.eu"/>
    <s v="Dr Marie HENNER_x000a_(assistante : Nathalie RISSER)"/>
    <s v="Barkat AIT LAOUK"/>
    <s v="Cathy HELMSTETTER"/>
    <s v="ARH-GARSA@strasbourg.eu"/>
    <s v="ARH-ATMP@strasbourg.eu"/>
    <s v="Florence BERNHART-SCHERER : A -&gt; G_x000a_Pierre-Paul KIRN : H -&gt; N_x000a_Angélique LISS : O -&gt; Z"/>
  </r>
  <r>
    <x v="18"/>
    <x v="89"/>
    <s v="Silvia LABALLESTRIER"/>
    <s v="Aline VENANT_x000a_(2 novembre)"/>
    <s v="Christine BACHMANN_x000a_Cathy HELMSTETTER"/>
    <s v="  ---"/>
    <s v="Cathy HELMSTETTER"/>
    <s v="Marie Francette AKAMBA MONTI"/>
    <s v="Bérangère CORBARI"/>
    <s v="recrutement en cours"/>
    <s v="recrutement en cours"/>
    <s v="Sandra KENCKER"/>
    <s v="ARH-contractuels@strasbourg.eu"/>
    <s v="ARH-ContratsDroitPrive@strasbourg.eu"/>
    <s v="ARH-Vacataires@strasbourg.eu"/>
    <s v="ARH-Saisonniers@strasbourg.eu"/>
    <s v="Dr Marie HENNER_x000a_(assistante : Nathalie RISSER)"/>
    <s v="Barkat AIT LAOUK"/>
    <s v="Cathy HELMSTETTER"/>
    <s v="ARH-GARSA@strasbourg.eu"/>
    <s v="ARH-ATMP@strasbourg.eu"/>
    <s v="Florence BERNHART-SCHERER : A -&gt; G_x000a_Pierre-Paul KIRN : H -&gt; N_x000a_Angélique LISS : O -&gt; Z"/>
  </r>
  <r>
    <x v="18"/>
    <x v="90"/>
    <s v="Silvia LABALLESTRIER"/>
    <s v="Aline VENANT_x000a_(2 novembre)"/>
    <s v="Christine BACHMANN_x000a_Cathy HELMSTETTER"/>
    <s v="  ---"/>
    <s v="Cathy HELMSTETTER"/>
    <s v="Marie Francette AKAMBA MONTI"/>
    <s v="Bérangère CORBARI"/>
    <s v="recrutement en cours"/>
    <s v="recrutement en cours"/>
    <s v="Sandra KENCKER"/>
    <s v="ARH-contractuels@strasbourg.eu"/>
    <s v="ARH-ContratsDroitPrive@strasbourg.eu"/>
    <s v="ARH-Vacataires@strasbourg.eu"/>
    <s v="ARH-Saisonniers@strasbourg.eu"/>
    <s v="Dr Marie HENNER_x000a_(assistante : Nathalie RISSER)"/>
    <s v="Barkat AIT LAOUK"/>
    <s v="Cathy HELMSTETTER"/>
    <s v="ARH-GARSA@strasbourg.eu"/>
    <s v="ARH-ATMP@strasbourg.eu"/>
    <s v="Florence BERNHART-SCHERER : A -&gt; G_x000a_Pierre-Paul KIRN : H -&gt; N_x000a_Angélique LISS : O -&gt; Z"/>
  </r>
  <r>
    <x v="19"/>
    <x v="91"/>
    <s v="Céline BLAIZEAU"/>
    <s v="Paméla HUCK"/>
    <s v="Elisabeth AME"/>
    <s v="  ---"/>
    <s v="Paméla HUCK"/>
    <s v="Joëlle REICHENBACH_x000a_Carine HUCK"/>
    <s v="intérim :_x000a_Malika HAMZA"/>
    <s v="recrutement en cours"/>
    <s v="Sandra JUD : Com°_x000a_recrutement en cours : DREI"/>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19"/>
    <x v="92"/>
    <s v="Céline BLAIZEAU"/>
    <s v="Paméla HUCK"/>
    <s v="Elisabeth AME"/>
    <s v="  ---"/>
    <s v="Paméla HUCK"/>
    <s v="Joëlle REICHENBACH_x000a_Carine HUCK"/>
    <s v="intérim :_x000a_Malika HAMZA"/>
    <s v="recrutement en cours"/>
    <s v="recrutement en cours"/>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19"/>
    <x v="93"/>
    <s v="Céline BLAIZEAU"/>
    <s v="Paméla HUCK"/>
    <s v="Elisabeth AME"/>
    <s v="  ---"/>
    <s v="Paméla HUCK"/>
    <s v="Joëlle REICHENBACH_x000a_Carine HUCK"/>
    <s v="intérim :_x000a_Malika HAMZA"/>
    <s v="recrutement en cours"/>
    <s v="recrutement en cours"/>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19"/>
    <x v="94"/>
    <s v="Céline BLAIZEAU"/>
    <s v="Paméla HUCK"/>
    <s v="Elisabeth AME"/>
    <s v="  ---"/>
    <s v="Paméla HUCK"/>
    <s v="Joëlle REICHENBACH_x000a_Carine HUCK"/>
    <s v="intérim :_x000a_Malika HAMZA"/>
    <s v="recrutement en cours"/>
    <s v="recrutement en cours"/>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19"/>
    <x v="95"/>
    <s v="Céline BLAIZEAU"/>
    <s v="Paméla HUCK"/>
    <s v="Elisabeth AME"/>
    <s v="  ---"/>
    <s v="Paméla HUCK"/>
    <s v="Joëlle REICHENBACH_x000a_Carine HUCK"/>
    <s v="intérim :_x000a_Malika HAMZA"/>
    <s v="recrutement en cours"/>
    <s v="recrutement en cours"/>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19"/>
    <x v="96"/>
    <s v="Céline BLAIZEAU"/>
    <s v="Paméla HUCK"/>
    <s v="Elisabeth AME"/>
    <s v="  ---"/>
    <s v="Paméla HUCK"/>
    <s v="Joëlle REICHENBACH_x000a_Carine HUCK"/>
    <s v="intérim :_x000a_Malika HAMZA"/>
    <s v="recrutement en cours"/>
    <s v="recrutement en cours"/>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19"/>
    <x v="97"/>
    <s v="Céline BLAIZEAU"/>
    <s v="Paméla HUCK"/>
    <s v="Elisabeth AME"/>
    <s v="  ---"/>
    <s v="Paméla HUCK"/>
    <s v="Joëlle REICHENBACH_x000a_Carine HUCK"/>
    <s v="intérim :_x000a_Malika HAMZA"/>
    <s v="recrutement en cours"/>
    <s v="recrutement en cours"/>
    <s v="Cristina CARDOSO"/>
    <s v="ARH-contractuels@strasbourg.eu"/>
    <s v="ARH-ContratsDroitPrive@strasbourg.eu"/>
    <s v="ARH-Vacataires@strasbourg.eu"/>
    <s v="ARH-Saisonniers@strasbourg.eu"/>
    <s v="Dr Marie HENNER_x000a_(assistante : Nathalie RISSER)"/>
    <s v="servicesocialdutravail@strasbourg.eu"/>
    <s v="Paméla HUCK"/>
    <s v="ARH-GARSA@strasbourg.eu"/>
    <s v="ARH-ATMP@strasbourg.eu"/>
    <s v="Florence BERNHART-SCHERER : A -&gt; G_x000a_Pierre-Paul KIRN : H -&gt; N_x000a_Angélique LISS : O -&gt; Z"/>
  </r>
  <r>
    <x v="20"/>
    <x v="98"/>
    <s v="Céline BLAIZEAU"/>
    <s v="Nicole DUMONTEL"/>
    <s v="Elisabeth AME"/>
    <s v="  ---"/>
    <s v="Elisabeth AME"/>
    <s v="Rajae CHARIFI"/>
    <s v="Anaïs LE VAGUERESSE "/>
    <s v="Audrey KOEHL"/>
    <s v="  ---"/>
    <s v="Meghane RUGE"/>
    <s v="ARH-contractuels@strasbourg.eu"/>
    <s v="ARH-ContratsDroitPrive@strasbourg.eu"/>
    <s v="ARH-Vacataires@strasbourg.eu"/>
    <s v="ARH-Saisonniers@strasbourg.eu"/>
    <s v="Dr François GNAEDIG_x000a_(assistante : Sabine SCHMITT)"/>
    <s v="Sonia OHLMANN-HELMER"/>
    <s v="Nicole DUMONTEL"/>
    <s v="ARH-GARSA@strasbourg.eu"/>
    <s v="ARH-ATMP@strasbourg.eu"/>
    <s v="Florence BERNHART-SCHERER : A -&gt; G_x000a_Pierre-Paul KIRN : H -&gt; N_x000a_Angélique LISS : O -&gt; Z"/>
  </r>
  <r>
    <x v="20"/>
    <x v="99"/>
    <s v="Céline BLAIZEAU"/>
    <s v="Nicole DUMONTEL"/>
    <s v="Elisabeth AME"/>
    <s v="  ---"/>
    <s v="Elisabeth AME"/>
    <s v="Rajae CHARIFI"/>
    <s v="Anaïs LE VAGUERESSE "/>
    <s v="Audrey KOEHL"/>
    <s v="  ---"/>
    <s v="Meghane RUGE"/>
    <s v="ARH-contractuels@strasbourg.eu"/>
    <s v="ARH-ContratsDroitPrive@strasbourg.eu"/>
    <s v="ARH-Vacataires@strasbourg.eu"/>
    <s v="ARH-Saisonniers@strasbourg.eu"/>
    <s v="Dr François GNAEDIG_x000a_(assistante : Sabine SCHMITT)"/>
    <s v="Sonia OHLMANN-HELMER"/>
    <s v="Nicole DUMONTEL"/>
    <s v="ARH-GARSA@strasbourg.eu"/>
    <s v="ARH-ATMP@strasbourg.eu"/>
    <s v="Florence BERNHART-SCHERER : A -&gt; G_x000a_Pierre-Paul KIRN : H -&gt; N_x000a_Angélique LISS : O -&gt; Z"/>
  </r>
  <r>
    <x v="20"/>
    <x v="100"/>
    <s v="Céline BLAIZEAU"/>
    <s v="Nicole DUMONTEL"/>
    <s v="Elisabeth AME"/>
    <s v="  ---"/>
    <s v="Elisabeth AME"/>
    <s v="Rajae CHARIFI"/>
    <s v="Anaïs LE VAGUERESSE "/>
    <s v="Audrey KOEHL"/>
    <s v="  ---"/>
    <s v="Meghane RUGE"/>
    <s v="ARH-contractuels@strasbourg.eu"/>
    <s v="ARH-ContratsDroitPrive@strasbourg.eu"/>
    <s v="ARH-Vacataires@strasbourg.eu"/>
    <s v="ARH-Saisonniers@strasbourg.eu"/>
    <s v="Dr François GNAEDIG_x000a_(assistante : Sabine SCHMITT)"/>
    <s v="Sonia OHLMANN-HELMER"/>
    <s v="Nicole DUMONTEL"/>
    <s v="ARH-GARSA@strasbourg.eu"/>
    <s v="ARH-ATMP@strasbourg.eu"/>
    <s v="Florence BERNHART-SCHERER : A -&gt; G_x000a_Pierre-Paul KIRN : H -&gt; N_x000a_Angélique LISS : O -&gt; Z"/>
  </r>
  <r>
    <x v="20"/>
    <x v="101"/>
    <s v="Céline BLAIZEAU"/>
    <s v="Nicole DUMONTEL"/>
    <s v="Elisabeth AME"/>
    <s v="  ---"/>
    <s v="Elisabeth AME"/>
    <s v="Rajae CHARIFI"/>
    <s v="Anaïs LE VAGUERESSE "/>
    <s v="Audrey KOEHL"/>
    <s v="  ---"/>
    <s v="Meghane RUGE"/>
    <s v="ARH-contractuels@strasbourg.eu"/>
    <s v="ARH-ContratsDroitPrive@strasbourg.eu"/>
    <s v="ARH-Vacataires@strasbourg.eu"/>
    <s v="ARH-Saisonniers@strasbourg.eu"/>
    <s v="Dr François GNAEDIG_x000a_(assistante : Sabine SCHMITT)"/>
    <s v="Sonia OHLMANN-HELMER"/>
    <s v="Nicole DUMONTEL"/>
    <s v="ARH-GARSA@strasbourg.eu"/>
    <s v="ARH-ATMP@strasbourg.eu"/>
    <s v="Florence BERNHART-SCHERER : A -&gt; G_x000a_Pierre-Paul KIRN : H -&gt; N_x000a_Angélique LISS : O -&gt; Z"/>
  </r>
  <r>
    <x v="20"/>
    <x v="102"/>
    <s v="Céline BLAIZEAU"/>
    <s v="Nicole DUMONTEL"/>
    <s v="Elisabeth AME"/>
    <s v="  ---"/>
    <s v="Elisabeth AME"/>
    <s v="Rajae CHARIFI"/>
    <s v="Anaïs LE VAGUERESSE "/>
    <s v="Audrey KOEHL"/>
    <s v="  ---"/>
    <s v="Meghane RUGE"/>
    <s v="ARH-contractuels@strasbourg.eu"/>
    <s v="ARH-ContratsDroitPrive@strasbourg.eu"/>
    <s v="ARH-Vacataires@strasbourg.eu"/>
    <s v="ARH-Saisonniers@strasbourg.eu"/>
    <s v="Dr François GNAEDIG_x000a_(assistante : Sabine SCHMITT)"/>
    <s v="Sonia OHLMANN-HELMER"/>
    <s v="Nicole DUMONTEL"/>
    <s v="ARH-GARSA@strasbourg.eu"/>
    <s v="ARH-ATMP@strasbourg.eu"/>
    <s v="Florence BERNHART-SCHERER : A -&gt; G_x000a_Pierre-Paul KIRN : H -&gt; N_x000a_Angélique LISS : O -&gt; Z"/>
  </r>
  <r>
    <x v="21"/>
    <x v="103"/>
    <s v="Céline BLAIZEAU"/>
    <s v="Nicole DUMONTEL"/>
    <s v="Elisabeth AME"/>
    <s v="  ---"/>
    <s v="Elisabeth AME"/>
    <s v="  ---"/>
    <s v="Valérie HERMEN"/>
    <s v="  ---"/>
    <s v="  ---"/>
    <s v="Meghane RUGE"/>
    <s v="ARH-contractuels@strasbourg.eu"/>
    <s v="ARH-ContratsDroitPrive@strasbourg.eu"/>
    <s v="ARH-Vacataires@strasbourg.eu"/>
    <s v="ARH-Saisonniers@strasbourg.eu"/>
    <s v="Dr Myriam TCHAGASPANIAN_x000a_(assistante : Christine DAGORN)"/>
    <s v="Barkat AIT LAOUK"/>
    <s v="Nicole DUMONTEL"/>
    <s v="ARH-GARSA@strasbourg.eu"/>
    <s v="ARH-ATMP@strasbourg.eu"/>
    <s v="Florence BERNHART-SCHERER : A -&gt; G_x000a_Pierre-Paul KIRN : H -&gt; N_x000a_Angélique LISS : O -&gt; Z"/>
  </r>
  <r>
    <x v="2"/>
    <x v="104"/>
    <s v="Céline BLAIZEAU"/>
    <s v="Paméla HUCK"/>
    <s v="  ---"/>
    <s v="  ---"/>
    <s v="Paméla HUCK"/>
    <s v="  ---"/>
    <s v="Anaïs LE VAGUERESSE "/>
    <s v="Pegguy JEHLE"/>
    <s v="Valérie GRIESS"/>
    <s v="Meghane RUGE"/>
    <s v="ARH-contractuels@strasbourg.eu"/>
    <s v="ARH-ContratsDroitPrive@strasbourg.eu"/>
    <s v="ARH-Vacataires@strasbourg.eu"/>
    <s v="ARH-Saisonniers@strasbourg.eu"/>
    <s v="Dr François GNAEDIG_x000a_(assistante : Sabine SCHMITT)"/>
    <s v="servicesocialdutravail@strasbourg.eu"/>
    <s v="Paméla HUCK"/>
    <s v="ARH-GARSA@strasbourg.eu"/>
    <s v="ARH-ATMP@strasbourg.eu"/>
    <s v="Florence BERNHART-SCHERER : A -&gt; G_x000a_Pierre-Paul KIRN : H -&gt; N_x000a_Angélique LISS : O -&gt; Z"/>
  </r>
  <r>
    <x v="2"/>
    <x v="105"/>
    <s v="Céline BLAIZEAU"/>
    <s v="Paméla HUCK"/>
    <s v="  ---"/>
    <s v="  ---"/>
    <s v="Paméla HUCK"/>
    <s v="  ---"/>
    <s v="Anaïs LE VAGUERESSE "/>
    <s v="Pascale TESTUD"/>
    <s v="Valérie GRIESS"/>
    <s v="Meghane RUGE"/>
    <s v="ARH-contractuels@strasbourg.eu"/>
    <s v="ARH-ContratsDroitPrive@strasbourg.eu"/>
    <s v="ARH-Vacataires@strasbourg.eu"/>
    <s v="ARH-Saisonniers@strasbourg.eu"/>
    <s v="Dr François GNAEDIG_x000a_(assistante : Sabine SCHMITT)"/>
    <s v="servicesocialdutravail@strasbourg.eu"/>
    <s v="Paméla HUCK"/>
    <s v="ARH-GARSA@strasbourg.eu"/>
    <s v="ARH-ATMP@strasbourg.eu"/>
    <s v="Florence BERNHART-SCHERER : A -&gt; G_x000a_Pierre-Paul KIRN : H -&gt; N_x000a_Angélique LISS : O -&gt; Z"/>
  </r>
  <r>
    <x v="2"/>
    <x v="106"/>
    <s v="Céline BLAIZEAU"/>
    <s v="Paméla HUCK"/>
    <s v="  ---"/>
    <s v="  ---"/>
    <s v="Paméla HUCK"/>
    <s v="  ---"/>
    <s v="Jean-Denis BOOS"/>
    <s v="Pegguy JEHLE"/>
    <s v="Valérie GRIESS"/>
    <s v="Meghane RUGE"/>
    <s v="ARH-contractuels@strasbourg.eu"/>
    <s v="ARH-ContratsDroitPrive@strasbourg.eu"/>
    <s v="ARH-Vacataires@strasbourg.eu"/>
    <s v="ARH-Saisonniers@strasbourg.eu"/>
    <s v="Dr François GNAEDIG_x000a_(assistante : Sabine SCHMITT)"/>
    <s v="servicesocialdutravail@strasbourg.eu"/>
    <s v="Paméla HUCK"/>
    <s v="ARH-GARSA@strasbourg.eu"/>
    <s v="ARH-ATMP@strasbourg.eu"/>
    <s v="Florence BERNHART-SCHERER : A -&gt; G_x000a_Pierre-Paul KIRN : H -&gt; N_x000a_Angélique LISS : O -&gt; Z"/>
  </r>
  <r>
    <x v="22"/>
    <x v="107"/>
    <s v="Céline BLAIZEAU"/>
    <s v="Nicole DUMONTEL"/>
    <s v="Elisabeth AME"/>
    <s v="  ---"/>
    <s v="Elisabeth AME"/>
    <s v="Audrey GASSERT"/>
    <s v="Valérie HERMEN"/>
    <s v="  ---"/>
    <s v="  ---"/>
    <s v="Meghane RUGE"/>
    <s v="ARH-contractuels@strasbourg.eu"/>
    <s v="ARH-ContratsDroitPrive@strasbourg.eu"/>
    <s v="ARH-Vacataires@strasbourg.eu"/>
    <s v="ARH-Saisonniers@strasbourg.eu"/>
    <s v="Dr Marie HENNER_x000a_(assistante : Nathalie RISSER)"/>
    <s v="Barkat AIT LAOUK"/>
    <s v="Nicole DUMONTEL"/>
    <s v="ARH-GARSA@strasbourg.eu"/>
    <s v="ARH-ATMP@strasbourg.eu"/>
    <s v="Florence BERNHART-SCHERER : A -&gt; G_x000a_Pierre-Paul KIRN : H -&gt; N_x000a_Angélique LISS : O -&gt; Z"/>
  </r>
  <r>
    <x v="23"/>
    <x v="108"/>
    <s v="Céline BLAIZEAU"/>
    <s v="Paméla HUCK"/>
    <s v="  ---"/>
    <s v="  ---"/>
    <s v="Céline BLAIZEAU"/>
    <s v="Élodie KOUIDRI"/>
    <s v="Anaïs LE VAGUERESSE "/>
    <s v="Pegguy JEHLE"/>
    <s v="Valérie GRIESS"/>
    <s v="Valérie SCHLENNSTEDT"/>
    <s v="ARH-contractuels@strasbourg.eu"/>
    <s v="ARH-ContratsDroitPrive@strasbourg.eu"/>
    <s v="ARH-Vacataires@strasbourg.eu"/>
    <s v="ARH-Saisonniers@strasbourg.eu"/>
    <s v="Dr François GNAEDIG_x000a_(assistante : Sabine SCHMITT)"/>
    <s v="servicesocialdutravail@strasbourg.eu"/>
    <s v="Paméla HUCK"/>
    <s v="ARH-GARSA@strasbourg.eu"/>
    <s v="ARH-ATMP@strasbourg.eu"/>
    <s v="Florence BERNHART-SCHERER : A -&gt; G_x000a_Pierre-Paul KIRN : H -&gt; N_x000a_Angélique LISS : O -&gt; Z"/>
  </r>
  <r>
    <x v="23"/>
    <x v="109"/>
    <s v="Céline BLAIZEAU"/>
    <s v="Fabienne WENDLING"/>
    <s v="  ---"/>
    <s v="  ---"/>
    <s v="Fabienne WENDLING"/>
    <s v="Céline BLAIZEAU"/>
    <s v="Anaïs LE VAGUERESSE "/>
    <s v="Pegguy JEHLE"/>
    <s v="Valérie GRIESS"/>
    <s v="Valérie SCHLENNSTEDT"/>
    <s v="ARH-contractuels@strasbourg.eu"/>
    <s v="ARH-ContratsDroitPrive@strasbourg.eu"/>
    <s v="ARH-Vacataires@strasbourg.eu"/>
    <s v="ARH-Saisonniers@strasbourg.eu"/>
    <s v="Dr François GNAEDIG_x000a_(assistante : Sabine SCHMITT)"/>
    <s v="servicesocialdutravail@strasbourg.eu"/>
    <s v="Fabienne WENDLING"/>
    <s v="ARH-GARSA@strasbourg.eu"/>
    <s v="ARH-ATMP@strasbourg.eu"/>
    <s v="Florence BERNHART-SCHERER : A -&gt; G_x000a_Pierre-Paul KIRN : H -&gt; N_x000a_Angélique LISS : O -&gt; Z"/>
  </r>
  <r>
    <x v="23"/>
    <x v="110"/>
    <s v="Céline BLAIZEAU"/>
    <s v="Fabienne WENDLING"/>
    <s v="  ---"/>
    <s v="  ---"/>
    <s v="Fabienne WENDLING"/>
    <s v="Céline BLAIZEAU"/>
    <s v="Anaïs LE VAGUERESSE "/>
    <s v="Pegguy JEHLE"/>
    <s v="Valérie GRIESS"/>
    <s v="Valérie SCHLENNSTEDT"/>
    <s v="ARH-contractuels@strasbourg.eu"/>
    <s v="ARH-ContratsDroitPrive@strasbourg.eu"/>
    <s v="ARH-Vacataires@strasbourg.eu"/>
    <s v="ARH-Saisonniers@strasbourg.eu"/>
    <s v="Dr François GNAEDIG_x000a_(assistante : Sabine SCHMITT)"/>
    <s v="servicesocialdutravail@strasbourg.eu"/>
    <s v="Fabienne WENDLING"/>
    <s v="ARH-GARSA@strasbourg.eu"/>
    <s v="ARH-ATMP@strasbourg.eu"/>
    <s v="Florence BERNHART-SCHERER : A -&gt; G_x000a_Pierre-Paul KIRN : H -&gt; N_x000a_Angélique LISS : O -&gt; Z"/>
  </r>
  <r>
    <x v="24"/>
    <x v="111"/>
    <s v="Céline BLAIZEAU"/>
    <s v="Nicole DUMONTEL"/>
    <s v="Elisabeth AME"/>
    <s v="  ---"/>
    <s v="Elisabeth AME"/>
    <s v="  ---"/>
    <s v="Valérie HERMEN"/>
    <s v="  ---"/>
    <s v="  ---"/>
    <s v="Meghane RUGE"/>
    <s v="ARH-contractuels@strasbourg.eu"/>
    <s v="ARH-ContratsDroitPrive@strasbourg.eu"/>
    <s v="ARH-Vacataires@strasbourg.eu"/>
    <s v="ARH-Saisonniers@strasbourg.eu"/>
    <s v="Dr François GNAEDIG_x000a_(assistante : Sabine SCHMITT)"/>
    <s v="Barkat AIT LAOUK"/>
    <s v="Nicole DUMONTEL"/>
    <s v="ARH-GARSA@strasbourg.eu"/>
    <s v="ARH-ATMP@strasbourg.eu"/>
    <s v="Florence BERNHART-SCHERER : A -&gt; G_x000a_Pierre-Paul KIRN : H -&gt; N_x000a_Angélique LISS : O -&gt; Z"/>
  </r>
  <r>
    <x v="25"/>
    <x v="112"/>
    <s v="Axelle GUET"/>
    <s v="Laurent LUBIN"/>
    <s v="  ---"/>
    <s v="Hélène JOLY"/>
    <s v="Laurent LUBIN"/>
    <s v="Axelle GUET_x000a_Lydia ORIVE_x000a_Josiane CHIARISOLI"/>
    <s v="Noémie BRIOT-TRAORE"/>
    <s v="Françoise MARY"/>
    <s v="recrutement en cours"/>
    <s v="Martine SCHERBECK"/>
    <s v="ARH-contractuels@strasbourg.eu"/>
    <s v="ARH-ContratsDroitPrive@strasbourg.eu"/>
    <s v="ARH-Vacataires@strasbourg.eu"/>
    <s v="ARH-Saisonniers@strasbourg.eu"/>
    <s v="Dr Myriam TCHAGASPANIAN_x000a_(assistante : Christine DAGORN)"/>
    <s v="servicesocialdutravail@strasbourg.eu"/>
    <s v="Laurent LUBIN"/>
    <s v="ARH-GARSA@strasbourg.eu"/>
    <s v="ARH-ATMP@strasbourg.eu"/>
    <s v="Florence BERNHART-SCHERER : A -&gt; G_x000a_Pierre-Paul KIRN : H -&gt; N_x000a_Angélique LISS : O -&gt; Z"/>
  </r>
  <r>
    <x v="25"/>
    <x v="113"/>
    <s v="Axelle GUET"/>
    <s v="Laurent LUBIN"/>
    <s v="  ---"/>
    <s v="Hélène JOLY"/>
    <s v="Laurent LUBIN"/>
    <s v="Axelle GUET_x000a_Lydia ORIVE_x000a_Josiane CHIARISOLI"/>
    <s v="Noémie BRIOT-TRAORE"/>
    <s v="Françoise MARY"/>
    <s v="recrutement en cours"/>
    <s v="Martine SCHERBECK"/>
    <s v="ARH-contractuels@strasbourg.eu"/>
    <s v="ARH-ContratsDroitPrive@strasbourg.eu"/>
    <s v="ARH-Vacataires@strasbourg.eu"/>
    <s v="ARH-Saisonniers@strasbourg.eu"/>
    <s v="Dr Myriam TCHAGASPANIAN_x000a_(assistante : Christine DAGORN)"/>
    <s v="servicesocialdutravail@strasbourg.eu"/>
    <s v="Laurent LUBIN"/>
    <s v="ARH-GARSA@strasbourg.eu"/>
    <s v="ARH-ATMP@strasbourg.eu"/>
    <s v="Florence BERNHART-SCHERER : A -&gt; G_x000a_Pierre-Paul KIRN : H -&gt; N_x000a_Angélique LISS : O -&gt; Z"/>
  </r>
  <r>
    <x v="25"/>
    <x v="114"/>
    <s v="Axelle GUET"/>
    <s v="Laurent LUBIN"/>
    <s v="Julia DELVO"/>
    <s v="Hélène JOLY"/>
    <s v="Julia DELVO"/>
    <s v="Axelle GUET_x000a_Lydia ORIVE_x000a_Josiane CHIARISOLI"/>
    <s v="Marie SILBERHORN"/>
    <s v="Françoise MARY"/>
    <s v="recrutement en cours"/>
    <s v="Camille ROLLHAUS"/>
    <s v="ARH-contractuels@strasbourg.eu"/>
    <s v="ARH-ContratsDroitPrive@strasbourg.eu"/>
    <s v="ARH-Vacataires@strasbourg.eu"/>
    <s v="ARH-Saisonniers@strasbourg.eu"/>
    <s v="Dr Myriam TCHAGASPANIAN_x000a_(assistante : Christine DAGORN)"/>
    <s v="servicesocialdutravail@strasbourg.eu"/>
    <s v="Julia DELVO"/>
    <s v="ARH-GARSA@strasbourg.eu"/>
    <s v="ARH-ATMP@strasbourg.eu"/>
    <s v="Florence BERNHART-SCHERER : A -&gt; G_x000a_Pierre-Paul KIRN : H -&gt; N_x000a_Angélique LISS : O -&gt; Z"/>
  </r>
  <r>
    <x v="25"/>
    <x v="115"/>
    <s v="Axelle GUET"/>
    <s v="Laurent LUBIN"/>
    <s v="Sabine KNEIB"/>
    <s v="Hélène JOLY"/>
    <s v="Sabine KNEIB"/>
    <s v="Axelle GUET_x000a_Lydia ORIVE_x000a_Josiane CHIARISOLI"/>
    <s v="Noémie BRIOT-TRAORE"/>
    <s v="Françoise MARY"/>
    <s v="recrutement en cours"/>
    <s v="Camille ROLLHAUS"/>
    <s v="ARH-contractuels@strasbourg.eu"/>
    <s v="ARH-ContratsDroitPrive@strasbourg.eu"/>
    <s v="ARH-Vacataires@strasbourg.eu"/>
    <s v="ARH-Saisonniers@strasbourg.eu"/>
    <s v="Dr Myriam TCHAGASPANIAN_x000a_(assistante : Christine DAGORN)"/>
    <s v="servicesocialdutravail@strasbourg.eu"/>
    <s v="Laurent LUBIN"/>
    <s v="ARH-GARSA@strasbourg.eu"/>
    <s v="ARH-ATMP@strasbourg.eu"/>
    <s v="Florence BERNHART-SCHERER : A -&gt; G_x000a_Pierre-Paul KIRN : H -&gt; N_x000a_Angélique LISS : O -&gt; Z"/>
  </r>
  <r>
    <x v="25"/>
    <x v="116"/>
    <s v="Axelle GUET"/>
    <s v="Laurent LUBIN"/>
    <s v="Claire MEYER"/>
    <s v="Hélène JOLY"/>
    <s v="Claire MEYER"/>
    <s v="Axelle GUET_x000a_Lydia ORIVE_x000a_Josiane CHIARISOLI"/>
    <s v="Noémie BRIOT-TRAORE"/>
    <s v="Françoise MARY"/>
    <s v="recrutement en cours"/>
    <s v="Camille ROLLHAUS"/>
    <s v="ARH-contractuels@strasbourg.eu"/>
    <s v="ARH-ContratsDroitPrive@strasbourg.eu"/>
    <s v="ARH-Vacataires@strasbourg.eu"/>
    <s v="ARH-Saisonniers@strasbourg.eu"/>
    <s v="Dr Myriam TCHAGASPANIAN_x000a_(assistante : Christine DAGORN)"/>
    <s v="servicesocialdutravail@strasbourg.eu"/>
    <s v="Claire MEYER"/>
    <s v="ARH-GARSA@strasbourg.eu"/>
    <s v="ARH-ATMP@strasbourg.eu"/>
    <s v="Florence BERNHART-SCHERER : A -&gt; G_x000a_Pierre-Paul KIRN : H -&gt; N_x000a_Angélique LISS : O -&gt; Z"/>
  </r>
  <r>
    <x v="25"/>
    <x v="117"/>
    <s v="Axelle GUET"/>
    <s v="Laurent LUBIN"/>
    <s v="Anne LAFORGE"/>
    <s v="Hélène JOLY"/>
    <s v="Eric FISCHER"/>
    <s v="Axelle GUET_x000a_Lydia ORIVE_x000a_Josiane CHIARISOLI"/>
    <s v="Noémie BRIOT-TRAORE"/>
    <s v="Françoise MARY"/>
    <s v="recrutement en cours"/>
    <s v="Camille ROLLHAUS"/>
    <s v="ARH-contractuels@strasbourg.eu"/>
    <s v="ARH-ContratsDroitPrive@strasbourg.eu"/>
    <s v="ARH-Vacataires@strasbourg.eu"/>
    <s v="ARH-Saisonniers@strasbourg.eu"/>
    <s v="Dr Myriam TCHAGASPANIAN_x000a_(assistante : Christine DAGORN)"/>
    <s v="servicesocialdutravail@strasbourg.eu"/>
    <s v="Anne LAFORGE"/>
    <s v="ARH-GARSA@strasbourg.eu"/>
    <s v="ARH-ATMP@strasbourg.eu"/>
    <s v="Florence BERNHART-SCHERER : A -&gt; G_x000a_Pierre-Paul KIRN : H -&gt; N_x000a_Angélique LISS : O -&gt; Z"/>
  </r>
  <r>
    <x v="25"/>
    <x v="118"/>
    <s v="Axelle GUET"/>
    <s v="Laurent LUBIN"/>
    <s v="Anne-Sopie LAMBERT"/>
    <s v="Hélène JOLY"/>
    <s v="Anne-Sopie LAMBERT"/>
    <s v="Axelle GUET_x000a_Lydia ORIVE_x000a_Josiane CHIARISOLI"/>
    <s v="Noémie BRIOT-TRAORE"/>
    <s v="Françoise MARY"/>
    <s v="recrutement en cours"/>
    <s v="Martine SCHERBECK"/>
    <s v="ARH-contractuels@strasbourg.eu"/>
    <s v="ARH-ContratsDroitPrive@strasbourg.eu"/>
    <s v="ARH-Vacataires@strasbourg.eu"/>
    <s v="ARH-Saisonniers@strasbourg.eu"/>
    <s v="Dr Myriam TCHAGASPANIAN_x000a_(assistante : Christine DAGORN)"/>
    <s v="servicesocialdutravail@strasbourg.eu"/>
    <s v="Anne-Sophie LAMBERT"/>
    <s v="ARH-GARSA@strasbourg.eu"/>
    <s v="ARH-ATMP@strasbourg.eu"/>
    <s v="Florence BERNHART-SCHERER : A -&gt; G_x000a_Pierre-Paul KIRN : H -&gt; N_x000a_Angélique LISS : O -&gt; Z"/>
  </r>
  <r>
    <x v="25"/>
    <x v="119"/>
    <s v="Axelle GUET"/>
    <s v="Laurent LUBIN"/>
    <s v="  ---"/>
    <s v="Hélène JOLY"/>
    <s v="Paul MACHEREL"/>
    <s v="Axelle GUET_x000a_Lydia ORIVE_x000a_Josiane CHIARISOLI"/>
    <s v="Noémie BRIOT-TRAORE"/>
    <s v="Françoise MARY"/>
    <s v="recrutement en cours"/>
    <s v="Martine SCHERBECK"/>
    <s v="ARH-contractuels@strasbourg.eu"/>
    <s v="ARH-ContratsDroitPrive@strasbourg.eu"/>
    <s v="ARH-Vacataires@strasbourg.eu"/>
    <s v="ARH-Saisonniers@strasbourg.eu"/>
    <s v="Dr Myriam TCHAGASPANIAN_x000a_(assistante : Christine DAGORN)"/>
    <s v="servicesocialdutravail@strasbourg.eu"/>
    <s v="Laurent LUBIN"/>
    <s v="ARH-GARSA@strasbourg.eu"/>
    <s v="ARH-ATMP@strasbourg.eu"/>
    <s v="Florence BERNHART-SCHERER : A -&gt; G_x000a_Pierre-Paul KIRN : H -&gt; N_x000a_Angélique LISS : O -&gt; Z"/>
  </r>
  <r>
    <x v="25"/>
    <x v="120"/>
    <s v="Axelle GUET"/>
    <s v="Laurent LUBIN"/>
    <s v="Tiaré-Nui MOUTA"/>
    <s v="Hélène JOLY"/>
    <s v="Tiaré-Nui MOUTA"/>
    <s v="Axelle GUET_x000a_Lydia ORIVE_x000a_Josiane CHIARISOLI"/>
    <s v="Noémie BRIOT-TRAORE"/>
    <s v="Françoise MARY"/>
    <s v="Sandra JUD"/>
    <s v="Martine SCHERBECK"/>
    <s v="ARH-contractuels@strasbourg.eu"/>
    <s v="ARH-ContratsDroitPrive@strasbourg.eu"/>
    <s v="ARH-Vacataires@strasbourg.eu"/>
    <s v="ARH-Saisonniers@strasbourg.eu"/>
    <s v="Dr Myriam TCHAGASPANIAN_x000a_(assistante : Christine DAGORN)"/>
    <s v="servicesocialdutravail@strasbourg.eu"/>
    <s v="Tiare-Nui MOUTA"/>
    <s v="ARH-GARSA@strasbourg.eu"/>
    <s v="ARH-ATMP@strasbourg.eu"/>
    <s v="Florence BERNHART-SCHERER : A -&gt; G_x000a_Pierre-Paul KIRN : H -&gt; N_x000a_Angélique LISS : O -&gt; Z"/>
  </r>
  <r>
    <x v="25"/>
    <x v="121"/>
    <s v="Axelle GUET"/>
    <s v="Laurent LUBIN"/>
    <s v="Sophie KECK"/>
    <s v="Hélène JOLY"/>
    <s v="Elodie BEINER"/>
    <s v="Axelle GUET_x000a_Lydia ORIVE_x000a_Josiane CHIARISOLI"/>
    <s v="Noémie BRIOT-TRAORE"/>
    <s v="Françoise MARY"/>
    <s v="recrutement en cours"/>
    <s v="Martine SCHERBECK"/>
    <s v="ARH-contractuels@strasbourg.eu"/>
    <s v="ARH-ContratsDroitPrive@strasbourg.eu"/>
    <s v="ARH-Vacataires@strasbourg.eu"/>
    <s v="ARH-Saisonniers@strasbourg.eu"/>
    <s v="Dr Myriam TCHAGASPANIAN_x000a_(assistante : Christine DAGORN)"/>
    <s v="servicesocialdutravail@strasbourg.eu"/>
    <s v="Elodie BEINER"/>
    <s v="ARH-GARSA@strasbourg.eu"/>
    <s v="ARH-ATMP@strasbourg.eu"/>
    <s v="Florence BERNHART-SCHERER : A -&gt; G_x000a_Pierre-Paul KIRN : H -&gt; N_x000a_Angélique LISS : O -&gt; Z"/>
  </r>
  <r>
    <x v="26"/>
    <x v="122"/>
    <s v="Armelle LESECQ"/>
    <s v="Maeva GAUTHIER"/>
    <s v="  ---"/>
    <s v="Fanny VIEILLARD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6"/>
    <x v="123"/>
    <s v="Armelle LESECQ"/>
    <s v="Maeva GAUTHIER"/>
    <s v="  ---"/>
    <s v="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6"/>
    <x v="124"/>
    <s v="Armelle LESECQ"/>
    <s v="Maeva GAUTHIER"/>
    <s v="  ---"/>
    <s v="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6"/>
    <x v="125"/>
    <s v="Armelle LESECQ"/>
    <s v="Maeva GAUTHIER"/>
    <s v="  ---"/>
    <s v="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6"/>
    <x v="126"/>
    <s v="Armelle LESECQ"/>
    <s v="Maeva GAUTHIER"/>
    <s v="  ---"/>
    <s v="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6"/>
    <x v="127"/>
    <s v="Armelle LESECQ"/>
    <s v="Maeva GAUTHIER"/>
    <s v="  ---"/>
    <s v="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6"/>
    <x v="128"/>
    <s v="Armelle LESECQ"/>
    <s v="Maeva GAUTHIER"/>
    <s v="  ---"/>
    <s v="Fanny VIEILLARD "/>
    <s v="Maeva GAUTHIER"/>
    <s v="Ophélie AOUADI"/>
    <s v="Déborah LITTEL"/>
    <s v="recrutement en cours"/>
    <s v="recrutement en cours"/>
    <s v="Brigitte BOCK"/>
    <s v="ARH-contractuels@strasbourg.eu"/>
    <s v="ARH-ContratsDroitPrive@strasbourg.eu"/>
    <s v="ARH-Vacataires@strasbourg.eu"/>
    <s v="ARH-Saisonniers@strasbourg.eu"/>
    <s v="Dr François GNAEDIG_x000a_(assistante : Sabine SCHMITT)"/>
    <s v="Sonia OHLMANN-HELMER"/>
    <s v="Maeva GAUTHIER"/>
    <s v="ARH-GARSA@strasbourg.eu"/>
    <s v="ARH-ATMP@strasbourg.eu"/>
    <s v="Florence BERNHART-SCHERER : A -&gt; G_x000a_Pierre-Paul KIRN : H -&gt; N_x000a_Angélique LISS : O -&gt; Z"/>
  </r>
  <r>
    <x v="27"/>
    <x v="129"/>
    <s v="Anne ROLLAND"/>
    <s v="Philippe LINDEN"/>
    <s v="  ---"/>
    <s v="Pascal BURGUN_x000a_Karine THUILLIER_x000a_Frédéric PARMENTIER"/>
    <s v="Philippe LINDEN"/>
    <s v="Audrey SCHLEIFER"/>
    <s v="Bérangère CORBARI"/>
    <s v="Sylvie CLAUDE"/>
    <s v="Sandra JUD"/>
    <s v="Martine SCHERBECK"/>
    <s v="ARH-contractuels@strasbourg.eu"/>
    <s v="ARH-ContratsDroitPrive@strasbourg.eu"/>
    <s v="ARH-Vacataires@strasbourg.eu"/>
    <s v="ARH-Saisonniers@strasbourg.eu"/>
    <s v="Dr Dominique GEOFFROY-LOUX_x000a_(assistante : Nathalie PARAVIGNA-ROOS)"/>
    <s v="servicesocialdutravail@strasbourg.eu"/>
    <s v="Véronique HUBER"/>
    <s v="ARH-GARSA@strasbourg.eu"/>
    <s v="ARH-ATMP@strasbourg.eu"/>
    <s v="Florence BERNHART-SCHERER : A -&gt; G_x000a_Pierre-Paul KIRN : H -&gt; N_x000a_Angélique LISS : O -&gt; Z"/>
  </r>
  <r>
    <x v="27"/>
    <x v="130"/>
    <s v="Anne ROLLAND"/>
    <s v="Philippe LINDEN"/>
    <s v="  ---"/>
    <s v="Pascal BURGUN_x000a_Karine THUILLIER_x000a_Frédéric PARMENTIER"/>
    <s v="Philippe LINDEN"/>
    <s v="Audrey SCHLEIFER"/>
    <s v="Bérangère CORBARI"/>
    <s v="Sylvie CLAUDE"/>
    <s v="Sandra JUD"/>
    <s v="Martine SCHERBECK"/>
    <s v="ARH-contractuels@strasbourg.eu"/>
    <s v="ARH-ContratsDroitPrive@strasbourg.eu"/>
    <s v="ARH-Vacataires@strasbourg.eu"/>
    <s v="ARH-Saisonniers@strasbourg.eu"/>
    <s v="Dr Dominique GEOFFROY-LOUX_x000a_(assistante : Nathalie PARAVIGNA-ROOS)"/>
    <s v="servicesocialdutravail@strasbourg.eu"/>
    <s v="Anaïs CECCONI"/>
    <s v="ARH-GARSA@strasbourg.eu"/>
    <s v="ARH-ATMP@strasbourg.eu"/>
    <s v="Florence BERNHART-SCHERER : A -&gt; G_x000a_Pierre-Paul KIRN : H -&gt; N_x000a_Angélique LISS : O -&gt; Z"/>
  </r>
  <r>
    <x v="27"/>
    <x v="131"/>
    <s v="Anne ROLLAND"/>
    <s v="Philippe LINDEN"/>
    <s v="  ---"/>
    <s v="Pascal BURGUN_x000a_Karine THUILLIER_x000a_Frédéric PARMENTIER"/>
    <s v="Philippe LINDEN"/>
    <s v="Audrey SCHLEIFER"/>
    <s v="Bérangère CORBARI"/>
    <s v="Sylvie CLAUDE"/>
    <s v="Sandra JUD"/>
    <s v="Martine SCHERBECK"/>
    <s v="ARH-contractuels@strasbourg.eu"/>
    <s v="ARH-ContratsDroitPrive@strasbourg.eu"/>
    <s v="ARH-Vacataires@strasbourg.eu"/>
    <s v="ARH-Saisonniers@strasbourg.eu"/>
    <s v="Dr Dominique GEOFFROY-LOUX_x000a_(assistante : Nathalie PARAVIGNA-ROOS)"/>
    <s v="servicesocialdutravail@strasbourg.eu"/>
    <s v="Fanelie BOUVIER"/>
    <s v="ARH-GARSA@strasbourg.eu"/>
    <s v="ARH-ATMP@strasbourg.eu"/>
    <s v="Florence BERNHART-SCHERER : A -&gt; G_x000a_Pierre-Paul KIRN : H -&gt; N_x000a_Angélique LISS : O -&gt; Z"/>
  </r>
  <r>
    <x v="27"/>
    <x v="132"/>
    <s v="Anne ROLLAND"/>
    <s v="Philippe LINDEN"/>
    <s v="Stéphanie HERRMANN"/>
    <s v="Pascal BURGUN_x000a_Karine THUILLIER_x000a_Frédéric PARMENTIER"/>
    <s v="Stéphanie HERRMANN"/>
    <s v="Audrey SCHLEIFER"/>
    <s v="Bérangère CORBARI"/>
    <s v="Sylvie CLAUDE"/>
    <s v="Valérie GRIESS / Sandra JUD"/>
    <s v="Maxime GRAF"/>
    <s v="ARH-contractuels@strasbourg.eu"/>
    <s v="ARH-ContratsDroitPrive@strasbourg.eu"/>
    <s v="ARH-Vacataires@strasbourg.eu"/>
    <s v="ARH-Saisonniers@strasbourg.eu"/>
    <s v="Dr Dominique GEOFFROY-LOUX_x000a_(assistante : Nathalie PARAVIGNA-ROOS)"/>
    <s v="servicesocialdutravail@strasbourg.eu"/>
    <s v="Stéphanie HERRMANN"/>
    <s v="ARH-GARSA@strasbourg.eu"/>
    <s v="ARH-ATMP@strasbourg.eu"/>
    <s v="Florence BERNHART-SCHERER : A -&gt; G_x000a_Pierre-Paul KIRN : H -&gt; N_x000a_Angélique LISS : O -&gt; Z"/>
  </r>
  <r>
    <x v="27"/>
    <x v="133"/>
    <s v="Anne ROLLAND"/>
    <s v="Philippe LINDEN"/>
    <s v="  ---"/>
    <s v="Cédric ANDRESZ"/>
    <s v="Jérémy GUTH"/>
    <s v="Audrey SCHLEIFER"/>
    <s v="Malika HAMZA"/>
    <s v="Sylvie CLAUDE"/>
    <s v="Valérie GRIESS"/>
    <s v="Maxime GRAF (autres grades)_x000a_Yousra AHRARADE (ATSEM)_x000a_Magalie FATAH (adj. animation)"/>
    <s v="ARH-contractuels@strasbourg.eu"/>
    <s v="ARH-ContratsDroitPrive@strasbourg.eu"/>
    <s v="ARH-Vacataires@strasbourg.eu"/>
    <s v="ARH-Saisonniers@strasbourg.eu"/>
    <s v="Dr François GNAEDIG_x000a_(assistante : Sabine SCHMITT)"/>
    <s v="Barkat AIT LAOUK"/>
    <s v="Toufika MAHMAHI"/>
    <s v="ARH-GARSA@strasbourg.eu"/>
    <s v="ARH-ATMP@strasbourg.eu"/>
    <s v="Florence BERNHART-SCHERER : A -&gt; G_x000a_Pierre-Paul KIRN : H -&gt; N_x000a_Angélique LISS : O -&gt; Z"/>
  </r>
  <r>
    <x v="27"/>
    <x v="134"/>
    <s v="Anne ROLLAND"/>
    <s v="Philippe LINDEN"/>
    <s v="Farida DRIAI"/>
    <s v="Pascal BURGUN_x000a_Karine THUILLIER_x000a_Frédéric PARMENTIER"/>
    <s v="Farida DRIAI"/>
    <s v="Audrey SCHLEIFER"/>
    <s v="Malika HAMZA"/>
    <s v="Sylvie CLAUDE"/>
    <s v="recrutement en cours"/>
    <s v="Yousra AHRARADE"/>
    <s v="ARH-contractuels@strasbourg.eu"/>
    <s v="ARH-ContratsDroitPrive@strasbourg.eu"/>
    <s v="ARH-Vacataires@strasbourg.eu"/>
    <s v="ARH-Saisonniers@strasbourg.eu"/>
    <s v="Dr Dominique GEOFFROY-LOUX_x000a_(assistante : Nathalie PARAVIGNA-ROOS)"/>
    <s v="Barkat AIT LAOUK"/>
    <s v="Farida DRIAI"/>
    <s v="ARH-GARSA@strasbourg.eu"/>
    <s v="ARH-ATMP@strasbourg.eu"/>
    <s v="Florence BERNHART-SCHERER : A -&gt; G_x000a_Pierre-Paul KIRN : H -&gt; N_x000a_Angélique LISS : O -&gt; Z"/>
  </r>
  <r>
    <x v="28"/>
    <x v="135"/>
    <s v="  ---"/>
    <s v="  ---"/>
    <s v="Audrey DESBAINS"/>
    <s v="  ---"/>
    <s v="Audrey DESBAINS"/>
    <s v="  ---"/>
    <s v="Jean-Denis BOOS"/>
    <s v="Françoise MARY"/>
    <s v="recrutement en cours"/>
    <s v="Magalie FATAH"/>
    <s v="ARH-contractuels@strasbourg.eu"/>
    <s v="ARH-ContratsDroitPrive@strasbourg.eu"/>
    <s v="ARH-Vacataires@strasbourg.eu"/>
    <s v="ARH-Saisonniers@strasbourg.eu"/>
    <s v="Dr Myriam TCHAGASPANIAN_x000a_(assistante : Christine DAGORN)"/>
    <s v="Barkat AIT LAOUK"/>
    <s v="Audrey DESBAINS"/>
    <s v="ARH-GARSA@strasbourg.eu"/>
    <s v="ARH-ATMP@strasbourg.eu"/>
    <s v="Florence BERNHART-SCHERER : A -&gt; G_x000a_Pierre-Paul KIRN : H -&gt; N_x000a_Angélique LISS : O -&gt; Z"/>
  </r>
  <r>
    <x v="28"/>
    <x v="136"/>
    <s v="  ---"/>
    <s v="  ---"/>
    <s v="Audrey DESBAINS"/>
    <s v="  ---"/>
    <s v="Audrey DESBAINS"/>
    <s v="  ---"/>
    <s v="Jean-Denis BOOS"/>
    <s v="Françoise MARY"/>
    <s v="recrutement en cours"/>
    <s v="Magalie FATAH"/>
    <s v="ARH-contractuels@strasbourg.eu"/>
    <s v="ARH-ContratsDroitPrive@strasbourg.eu"/>
    <s v="ARH-Vacataires@strasbourg.eu"/>
    <s v="ARH-Saisonniers@strasbourg.eu"/>
    <s v="Dr Myriam TCHAGASPANIAN_x000a_(assistante : Christine DAGORN)"/>
    <s v="Barkat AIT LAOUK"/>
    <s v="Audrey DESBAINS"/>
    <s v="ARH-GARSA@strasbourg.eu"/>
    <s v="ARH-ATMP@strasbourg.eu"/>
    <s v="Florence BERNHART-SCHERER : A -&gt; G_x000a_Pierre-Paul KIRN : H -&gt; N_x000a_Angélique LISS : O -&gt; Z"/>
  </r>
  <r>
    <x v="29"/>
    <x v="137"/>
    <s v="Isabelle MICELI-COMBEAU"/>
    <s v="Delphine ANSTETT"/>
    <s v="  ---"/>
    <s v="  ---"/>
    <s v="  ---"/>
    <s v="  ---"/>
    <s v="  ---"/>
    <s v="  ---"/>
    <s v="  ---"/>
    <s v="  ---"/>
    <s v="ARH-contractuels@strasbourg.eu"/>
    <s v="ARH-ContratsDroitPrive@strasbourg.eu"/>
    <s v="ARH-Vacataires@strasbourg.eu"/>
    <s v="ARH-Saisonniers@strasbourg.eu"/>
    <s v="  ---"/>
    <s v="  ---"/>
    <s v="Delphine ANSTETT"/>
    <s v="ARH-GARSA@strasbourg.eu"/>
    <s v="ARH-ATMP@strasbourg.eu"/>
    <s v="Florence BERNHART-SCHERER : A -&gt; G_x000a_Pierre-Paul KIRN : H -&gt; N_x000a_Angélique LISS : O -&gt; Z"/>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3"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B142" firstHeaderRow="1" firstDataRow="1" firstDataCol="1" rowPageCount="1" colPageCount="1"/>
  <pivotFields count="22">
    <pivotField axis="axisPage" showAll="0">
      <items count="43">
        <item x="28"/>
        <item m="1" x="37"/>
        <item x="25"/>
        <item m="1" x="39"/>
        <item m="1" x="35"/>
        <item x="16"/>
        <item x="27"/>
        <item x="15"/>
        <item x="10"/>
        <item m="1" x="41"/>
        <item m="1" x="32"/>
        <item x="13"/>
        <item x="7"/>
        <item x="11"/>
        <item x="20"/>
        <item x="8"/>
        <item x="17"/>
        <item x="23"/>
        <item x="14"/>
        <item x="9"/>
        <item m="1" x="38"/>
        <item m="1" x="36"/>
        <item m="1" x="31"/>
        <item m="1" x="30"/>
        <item x="2"/>
        <item x="5"/>
        <item x="24"/>
        <item x="3"/>
        <item x="19"/>
        <item m="1" x="34"/>
        <item x="26"/>
        <item m="1" x="33"/>
        <item x="18"/>
        <item m="1" x="40"/>
        <item x="6"/>
        <item x="21"/>
        <item x="22"/>
        <item x="0"/>
        <item x="1"/>
        <item x="4"/>
        <item x="12"/>
        <item x="29"/>
        <item t="default"/>
      </items>
    </pivotField>
    <pivotField axis="axisRow" dataField="1" showAll="0">
      <items count="197">
        <item x="58"/>
        <item x="92"/>
        <item x="42"/>
        <item x="115"/>
        <item x="34"/>
        <item x="25"/>
        <item x="135"/>
        <item m="1" x="195"/>
        <item m="1" x="141"/>
        <item m="1" x="143"/>
        <item m="1" x="189"/>
        <item x="72"/>
        <item x="129"/>
        <item x="71"/>
        <item m="1" x="158"/>
        <item x="98"/>
        <item x="77"/>
        <item m="1" x="181"/>
        <item x="66"/>
        <item m="1" x="187"/>
        <item x="78"/>
        <item x="1"/>
        <item x="62"/>
        <item x="118"/>
        <item x="89"/>
        <item m="1" x="161"/>
        <item x="45"/>
        <item x="130"/>
        <item m="1" x="173"/>
        <item x="46"/>
        <item x="70"/>
        <item x="14"/>
        <item x="15"/>
        <item x="16"/>
        <item x="47"/>
        <item x="79"/>
        <item m="1" x="144"/>
        <item m="1" x="190"/>
        <item x="116"/>
        <item x="93"/>
        <item x="123"/>
        <item m="1" x="147"/>
        <item x="35"/>
        <item x="36"/>
        <item m="1" x="175"/>
        <item x="119"/>
        <item x="26"/>
        <item x="21"/>
        <item x="111"/>
        <item x="101"/>
        <item x="94"/>
        <item m="1" x="176"/>
        <item x="68"/>
        <item x="73"/>
        <item x="17"/>
        <item x="27"/>
        <item x="74"/>
        <item m="1" x="188"/>
        <item x="124"/>
        <item x="75"/>
        <item x="2"/>
        <item x="59"/>
        <item x="48"/>
        <item x="95"/>
        <item m="1" x="186"/>
        <item x="134"/>
        <item x="49"/>
        <item x="60"/>
        <item x="37"/>
        <item x="80"/>
        <item x="125"/>
        <item x="81"/>
        <item x="100"/>
        <item x="50"/>
        <item m="1" x="163"/>
        <item x="126"/>
        <item m="1" x="180"/>
        <item x="131"/>
        <item x="38"/>
        <item x="90"/>
        <item x="96"/>
        <item x="39"/>
        <item x="128"/>
        <item m="1" x="193"/>
        <item x="76"/>
        <item x="28"/>
        <item x="114"/>
        <item x="52"/>
        <item m="1" x="164"/>
        <item m="1" x="174"/>
        <item x="61"/>
        <item x="63"/>
        <item x="84"/>
        <item m="1" x="150"/>
        <item x="51"/>
        <item x="120"/>
        <item x="117"/>
        <item x="53"/>
        <item x="43"/>
        <item x="132"/>
        <item x="64"/>
        <item m="1" x="154"/>
        <item x="133"/>
        <item x="29"/>
        <item m="1" x="182"/>
        <item x="82"/>
        <item x="109"/>
        <item x="85"/>
        <item x="83"/>
        <item x="22"/>
        <item x="18"/>
        <item m="1" x="184"/>
        <item m="1" x="142"/>
        <item x="30"/>
        <item m="1" x="155"/>
        <item m="1" x="168"/>
        <item m="1" x="160"/>
        <item m="1" x="167"/>
        <item m="1" x="152"/>
        <item x="102"/>
        <item x="69"/>
        <item x="23"/>
        <item m="1" x="183"/>
        <item m="1" x="177"/>
        <item x="99"/>
        <item x="40"/>
        <item x="136"/>
        <item m="1" x="170"/>
        <item x="31"/>
        <item m="1" x="156"/>
        <item x="97"/>
        <item x="9"/>
        <item x="127"/>
        <item x="110"/>
        <item x="121"/>
        <item m="1" x="148"/>
        <item m="1" x="159"/>
        <item x="19"/>
        <item x="65"/>
        <item x="0"/>
        <item m="1" x="145"/>
        <item x="67"/>
        <item x="54"/>
        <item m="1" x="194"/>
        <item m="1" x="138"/>
        <item x="44"/>
        <item m="1" x="139"/>
        <item m="1" x="146"/>
        <item m="1" x="192"/>
        <item x="91"/>
        <item m="1" x="165"/>
        <item x="122"/>
        <item x="88"/>
        <item x="108"/>
        <item m="1" x="151"/>
        <item m="1" x="171"/>
        <item x="32"/>
        <item m="1" x="153"/>
        <item m="1" x="169"/>
        <item m="1" x="149"/>
        <item x="104"/>
        <item x="106"/>
        <item x="105"/>
        <item m="1" x="140"/>
        <item x="86"/>
        <item m="1" x="162"/>
        <item m="1" x="185"/>
        <item x="87"/>
        <item x="56"/>
        <item m="1" x="179"/>
        <item x="55"/>
        <item m="1" x="191"/>
        <item m="1" x="166"/>
        <item x="103"/>
        <item x="24"/>
        <item x="107"/>
        <item x="3"/>
        <item x="4"/>
        <item x="41"/>
        <item x="6"/>
        <item x="11"/>
        <item x="12"/>
        <item x="7"/>
        <item x="8"/>
        <item x="10"/>
        <item x="20"/>
        <item m="1" x="178"/>
        <item m="1" x="172"/>
        <item m="1" x="157"/>
        <item x="57"/>
        <item x="137"/>
        <item x="33"/>
        <item x="5"/>
        <item x="13"/>
        <item x="112"/>
        <item x="113"/>
        <item t="default"/>
      </items>
    </pivotField>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defaultSubtotal="0"/>
    <pivotField showAll="0" defaultSubtotal="0"/>
    <pivotField showAll="0"/>
    <pivotField showAll="0" defaultSubtotal="0"/>
  </pivotFields>
  <rowFields count="1">
    <field x="1"/>
  </rowFields>
  <rowItems count="139">
    <i>
      <x/>
    </i>
    <i>
      <x v="1"/>
    </i>
    <i>
      <x v="2"/>
    </i>
    <i>
      <x v="3"/>
    </i>
    <i>
      <x v="4"/>
    </i>
    <i>
      <x v="5"/>
    </i>
    <i>
      <x v="6"/>
    </i>
    <i>
      <x v="11"/>
    </i>
    <i>
      <x v="12"/>
    </i>
    <i>
      <x v="13"/>
    </i>
    <i>
      <x v="15"/>
    </i>
    <i>
      <x v="16"/>
    </i>
    <i>
      <x v="18"/>
    </i>
    <i>
      <x v="20"/>
    </i>
    <i>
      <x v="21"/>
    </i>
    <i>
      <x v="22"/>
    </i>
    <i>
      <x v="23"/>
    </i>
    <i>
      <x v="24"/>
    </i>
    <i>
      <x v="26"/>
    </i>
    <i>
      <x v="27"/>
    </i>
    <i>
      <x v="29"/>
    </i>
    <i>
      <x v="30"/>
    </i>
    <i>
      <x v="31"/>
    </i>
    <i>
      <x v="32"/>
    </i>
    <i>
      <x v="33"/>
    </i>
    <i>
      <x v="34"/>
    </i>
    <i>
      <x v="35"/>
    </i>
    <i>
      <x v="38"/>
    </i>
    <i>
      <x v="39"/>
    </i>
    <i>
      <x v="40"/>
    </i>
    <i>
      <x v="42"/>
    </i>
    <i>
      <x v="43"/>
    </i>
    <i>
      <x v="45"/>
    </i>
    <i>
      <x v="46"/>
    </i>
    <i>
      <x v="47"/>
    </i>
    <i>
      <x v="48"/>
    </i>
    <i>
      <x v="49"/>
    </i>
    <i>
      <x v="50"/>
    </i>
    <i>
      <x v="52"/>
    </i>
    <i>
      <x v="53"/>
    </i>
    <i>
      <x v="54"/>
    </i>
    <i>
      <x v="55"/>
    </i>
    <i>
      <x v="56"/>
    </i>
    <i>
      <x v="58"/>
    </i>
    <i>
      <x v="59"/>
    </i>
    <i>
      <x v="60"/>
    </i>
    <i>
      <x v="61"/>
    </i>
    <i>
      <x v="62"/>
    </i>
    <i>
      <x v="63"/>
    </i>
    <i>
      <x v="65"/>
    </i>
    <i>
      <x v="66"/>
    </i>
    <i>
      <x v="67"/>
    </i>
    <i>
      <x v="68"/>
    </i>
    <i>
      <x v="69"/>
    </i>
    <i>
      <x v="70"/>
    </i>
    <i>
      <x v="71"/>
    </i>
    <i>
      <x v="72"/>
    </i>
    <i>
      <x v="73"/>
    </i>
    <i>
      <x v="75"/>
    </i>
    <i>
      <x v="77"/>
    </i>
    <i>
      <x v="78"/>
    </i>
    <i>
      <x v="79"/>
    </i>
    <i>
      <x v="80"/>
    </i>
    <i>
      <x v="81"/>
    </i>
    <i>
      <x v="82"/>
    </i>
    <i>
      <x v="84"/>
    </i>
    <i>
      <x v="85"/>
    </i>
    <i>
      <x v="86"/>
    </i>
    <i>
      <x v="87"/>
    </i>
    <i>
      <x v="90"/>
    </i>
    <i>
      <x v="91"/>
    </i>
    <i>
      <x v="92"/>
    </i>
    <i>
      <x v="94"/>
    </i>
    <i>
      <x v="95"/>
    </i>
    <i>
      <x v="96"/>
    </i>
    <i>
      <x v="97"/>
    </i>
    <i>
      <x v="98"/>
    </i>
    <i>
      <x v="99"/>
    </i>
    <i>
      <x v="100"/>
    </i>
    <i>
      <x v="102"/>
    </i>
    <i>
      <x v="103"/>
    </i>
    <i>
      <x v="105"/>
    </i>
    <i>
      <x v="106"/>
    </i>
    <i>
      <x v="107"/>
    </i>
    <i>
      <x v="108"/>
    </i>
    <i>
      <x v="109"/>
    </i>
    <i>
      <x v="110"/>
    </i>
    <i>
      <x v="113"/>
    </i>
    <i>
      <x v="119"/>
    </i>
    <i>
      <x v="120"/>
    </i>
    <i>
      <x v="121"/>
    </i>
    <i>
      <x v="124"/>
    </i>
    <i>
      <x v="125"/>
    </i>
    <i>
      <x v="126"/>
    </i>
    <i>
      <x v="128"/>
    </i>
    <i>
      <x v="130"/>
    </i>
    <i>
      <x v="131"/>
    </i>
    <i>
      <x v="132"/>
    </i>
    <i>
      <x v="133"/>
    </i>
    <i>
      <x v="134"/>
    </i>
    <i>
      <x v="137"/>
    </i>
    <i>
      <x v="138"/>
    </i>
    <i>
      <x v="139"/>
    </i>
    <i>
      <x v="141"/>
    </i>
    <i>
      <x v="142"/>
    </i>
    <i>
      <x v="145"/>
    </i>
    <i>
      <x v="149"/>
    </i>
    <i>
      <x v="151"/>
    </i>
    <i>
      <x v="152"/>
    </i>
    <i>
      <x v="153"/>
    </i>
    <i>
      <x v="156"/>
    </i>
    <i>
      <x v="160"/>
    </i>
    <i>
      <x v="161"/>
    </i>
    <i>
      <x v="162"/>
    </i>
    <i>
      <x v="164"/>
    </i>
    <i>
      <x v="167"/>
    </i>
    <i>
      <x v="168"/>
    </i>
    <i>
      <x v="170"/>
    </i>
    <i>
      <x v="173"/>
    </i>
    <i>
      <x v="174"/>
    </i>
    <i>
      <x v="175"/>
    </i>
    <i>
      <x v="176"/>
    </i>
    <i>
      <x v="177"/>
    </i>
    <i>
      <x v="178"/>
    </i>
    <i>
      <x v="179"/>
    </i>
    <i>
      <x v="180"/>
    </i>
    <i>
      <x v="181"/>
    </i>
    <i>
      <x v="182"/>
    </i>
    <i>
      <x v="183"/>
    </i>
    <i>
      <x v="184"/>
    </i>
    <i>
      <x v="185"/>
    </i>
    <i>
      <x v="189"/>
    </i>
    <i>
      <x v="190"/>
    </i>
    <i>
      <x v="191"/>
    </i>
    <i>
      <x v="192"/>
    </i>
    <i>
      <x v="193"/>
    </i>
    <i>
      <x v="194"/>
    </i>
    <i>
      <x v="195"/>
    </i>
    <i t="grand">
      <x/>
    </i>
  </rowItems>
  <colItems count="1">
    <i/>
  </colItems>
  <pageFields count="1">
    <pageField fld="0" hier="-1"/>
  </pageFields>
  <dataFields count="1">
    <dataField name="Nombre de servic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_direction1" sourceName="direction">
  <pivotTables>
    <pivotTable tabId="20" name="Tableau croisé dynamique3"/>
  </pivotTables>
  <data>
    <tabular pivotCacheId="2" showMissing="0">
      <items count="42">
        <i x="28" s="1"/>
        <i x="3" s="1"/>
        <i x="25" s="1"/>
        <i x="26" s="1"/>
        <i x="4" s="1"/>
        <i x="9" s="1"/>
        <i x="16" s="1"/>
        <i x="27" s="1"/>
        <i x="0" s="1"/>
        <i x="15" s="1"/>
        <i x="12" s="1"/>
        <i x="10" s="1"/>
        <i x="5" s="1"/>
        <i x="6" s="1"/>
        <i x="13" s="1"/>
        <i x="19" s="1"/>
        <i x="7" s="1"/>
        <i x="11" s="1"/>
        <i x="20" s="1"/>
        <i x="8" s="1"/>
        <i x="29" s="1"/>
        <i x="17" s="1"/>
        <i x="21" s="1"/>
        <i x="2" s="1"/>
        <i x="1" s="1"/>
        <i x="22" s="1"/>
        <i x="23" s="1"/>
        <i x="18" s="1"/>
        <i x="14" s="1"/>
        <i x="24" s="1"/>
        <i x="37" s="1" nd="1"/>
        <i x="33" s="1" nd="1"/>
        <i x="38" s="1" nd="1"/>
        <i x="39" s="1" nd="1"/>
        <i x="35" s="1" nd="1"/>
        <i x="40" s="1" nd="1"/>
        <i x="41" s="1" nd="1"/>
        <i x="32" s="1" nd="1"/>
        <i x="31" s="1" nd="1"/>
        <i x="34" s="1" nd="1"/>
        <i x="36" s="1" nd="1"/>
        <i x="3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_service1" sourceName="service">
  <pivotTables>
    <pivotTable tabId="20" name="Tableau croisé dynamique3"/>
  </pivotTables>
  <data>
    <tabular pivotCacheId="2">
      <items count="196">
        <i x="58" s="1"/>
        <i x="92" s="1"/>
        <i x="42" s="1"/>
        <i x="115" s="1"/>
        <i x="34" s="1"/>
        <i x="25" s="1"/>
        <i x="135" s="1"/>
        <i x="122" s="1"/>
        <i x="44" s="1"/>
        <i x="72" s="1"/>
        <i x="129" s="1"/>
        <i x="6" s="1"/>
        <i x="71" s="1"/>
        <i x="54" s="1"/>
        <i x="91" s="1"/>
        <i x="98" s="1"/>
        <i x="77" s="1"/>
        <i x="12" s="1"/>
        <i x="108" s="1"/>
        <i x="66" s="1"/>
        <i x="41" s="1"/>
        <i x="13" s="1"/>
        <i x="33" s="1"/>
        <i x="32" s="1"/>
        <i x="78" s="1"/>
        <i x="1" s="1"/>
        <i x="5" s="1"/>
        <i x="10" s="1"/>
        <i x="62" s="1"/>
        <i x="118" s="1"/>
        <i x="89" s="1"/>
        <i x="8" s="1"/>
        <i x="45" s="1"/>
        <i x="130" s="1"/>
        <i x="46" s="1"/>
        <i x="70" s="1"/>
        <i x="14" s="1"/>
        <i x="15" s="1"/>
        <i x="16" s="1"/>
        <i x="47" s="1"/>
        <i x="79" s="1"/>
        <i x="116" s="1"/>
        <i x="93" s="1"/>
        <i x="123" s="1"/>
        <i x="20" s="1"/>
        <i x="35" s="1"/>
        <i x="36" s="1"/>
        <i x="57" s="1"/>
        <i x="119" s="1"/>
        <i x="26" s="1"/>
        <i x="112" s="1"/>
        <i x="11" s="1"/>
        <i x="21" s="1"/>
        <i x="111" s="1"/>
        <i x="24" s="1"/>
        <i x="101" s="1"/>
        <i x="94" s="1"/>
        <i x="137" s="1"/>
        <i x="68" s="1"/>
        <i x="73" s="1"/>
        <i x="17" s="1"/>
        <i x="27" s="1"/>
        <i x="74" s="1"/>
        <i x="124" s="1"/>
        <i x="75" s="1"/>
        <i x="2" s="1"/>
        <i x="59" s="1"/>
        <i x="48" s="1"/>
        <i x="95" s="1"/>
        <i x="134" s="1"/>
        <i x="49" s="1"/>
        <i x="55" s="1"/>
        <i x="60" s="1"/>
        <i x="37" s="1"/>
        <i x="80" s="1"/>
        <i x="125" s="1"/>
        <i x="67" s="1"/>
        <i x="81" s="1"/>
        <i x="113" s="1"/>
        <i x="100" s="1"/>
        <i x="50" s="1"/>
        <i x="126" s="1"/>
        <i x="3" s="1"/>
        <i x="131" s="1"/>
        <i x="103" s="1"/>
        <i x="38" s="1"/>
        <i x="90" s="1"/>
        <i x="96" s="1"/>
        <i x="39" s="1"/>
        <i x="128" s="1"/>
        <i x="76" s="1"/>
        <i x="28" s="1"/>
        <i x="114" s="1"/>
        <i x="52" s="1"/>
        <i x="61" s="1"/>
        <i x="63" s="1"/>
        <i x="84" s="1"/>
        <i x="51" s="1"/>
        <i x="120" s="1"/>
        <i x="117" s="1"/>
        <i x="53" s="1"/>
        <i x="43" s="1"/>
        <i x="132" s="1"/>
        <i x="64" s="1"/>
        <i x="107" s="1"/>
        <i x="133" s="1"/>
        <i x="29" s="1"/>
        <i x="7" s="1"/>
        <i x="82" s="1"/>
        <i x="109" s="1"/>
        <i x="85" s="1"/>
        <i x="83" s="1"/>
        <i x="22" s="1"/>
        <i x="18" s="1"/>
        <i x="30" s="1"/>
        <i x="4" s="1"/>
        <i x="102" s="1"/>
        <i x="69" s="1"/>
        <i x="23" s="1"/>
        <i x="99" s="1"/>
        <i x="40" s="1"/>
        <i x="136" s="1"/>
        <i x="88" s="1"/>
        <i x="31" s="1"/>
        <i x="97" s="1"/>
        <i x="9" s="1"/>
        <i x="127" s="1"/>
        <i x="110" s="1"/>
        <i x="121" s="1"/>
        <i x="104" s="1"/>
        <i x="105" s="1"/>
        <i x="106" s="1"/>
        <i x="86" s="1"/>
        <i x="87" s="1"/>
        <i x="56" s="1"/>
        <i x="19" s="1"/>
        <i x="65" s="1"/>
        <i x="0" s="1"/>
        <i x="195" s="1" nd="1"/>
        <i x="192" s="1" nd="1"/>
        <i x="141" s="1" nd="1"/>
        <i x="194" s="1" nd="1"/>
        <i x="138" s="1" nd="1"/>
        <i x="143" s="1" nd="1"/>
        <i x="189" s="1" nd="1"/>
        <i x="158" s="1" nd="1"/>
        <i x="181" s="1" nd="1"/>
        <i x="187" s="1" nd="1"/>
        <i x="191" s="1" nd="1"/>
        <i x="166" s="1" nd="1"/>
        <i x="171" s="1" nd="1"/>
        <i x="153" s="1" nd="1"/>
        <i x="169" s="1" nd="1"/>
        <i x="161" s="1" nd="1"/>
        <i x="173" s="1" nd="1"/>
        <i x="144" s="1" nd="1"/>
        <i x="190" s="1" nd="1"/>
        <i x="178" s="1" nd="1"/>
        <i x="147" s="1" nd="1"/>
        <i x="175" s="1" nd="1"/>
        <i x="146" s="1" nd="1"/>
        <i x="176" s="1" nd="1"/>
        <i x="188" s="1" nd="1"/>
        <i x="186" s="1" nd="1"/>
        <i x="163" s="1" nd="1"/>
        <i x="180" s="1" nd="1"/>
        <i x="149" s="1" nd="1"/>
        <i x="151" s="1" nd="1"/>
        <i x="193" s="1" nd="1"/>
        <i x="164" s="1" nd="1"/>
        <i x="174" s="1" nd="1"/>
        <i x="150" s="1" nd="1"/>
        <i x="154" s="1" nd="1"/>
        <i x="182" s="1" nd="1"/>
        <i x="184" s="1" nd="1"/>
        <i x="142" s="1" nd="1"/>
        <i x="155" s="1" nd="1"/>
        <i x="168" s="1" nd="1"/>
        <i x="160" s="1" nd="1"/>
        <i x="167" s="1" nd="1"/>
        <i x="152" s="1" nd="1"/>
        <i x="183" s="1" nd="1"/>
        <i x="177" s="1" nd="1"/>
        <i x="170" s="1" nd="1"/>
        <i x="156" s="1" nd="1"/>
        <i x="140" s="1" nd="1"/>
        <i x="162" s="1" nd="1"/>
        <i x="185" s="1" nd="1"/>
        <i x="148" s="1" nd="1"/>
        <i x="165" s="1" nd="1"/>
        <i x="159" s="1" nd="1"/>
        <i x="139" s="1" nd="1"/>
        <i x="179" s="1" nd="1"/>
        <i x="157" s="1" nd="1"/>
        <i x="172" s="1" nd="1"/>
        <i x="14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_Direction2" sourceName="direction">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rection 1" cache="Segment_direction1" caption="direction" style="SlicerStyleLight4" rowHeight="225425"/>
  <slicer name="service 1" cache="Segment_service1" caption="service" style="SlicerStyleLight4"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Direction 2" cache="Segment_Direction2" caption="direction" columnCount="5" style="SlicerStyleLight6" rowHeight="209550"/>
</slicers>
</file>

<file path=xl/tables/table1.xml><?xml version="1.0" encoding="utf-8"?>
<table xmlns="http://schemas.openxmlformats.org/spreadsheetml/2006/main" id="2" name="ListeContactsRH3" displayName="ListeContactsRH3" ref="A3:V141" totalsRowShown="0" headerRowDxfId="23" tableBorderDxfId="22">
  <autoFilter ref="A3:V141"/>
  <sortState ref="A4:U140">
    <sortCondition descending="1" ref="C3:C140"/>
  </sortState>
  <tableColumns count="22">
    <tableColumn id="1" name="direction" dataDxfId="21" dataCellStyle="Normal_Feuil1"/>
    <tableColumn id="2" name="service" dataDxfId="20" dataCellStyle="Normal_Feuil1"/>
    <tableColumn id="3" name="chef-fe de service AGR_x000a_(administration générale &amp; ressources)" dataDxfId="19" dataCellStyle="Normal_Feuil1"/>
    <tableColumn id="4" name="responsable RH de direction" dataDxfId="18" dataCellStyle="Normal_Feuil1"/>
    <tableColumn id="5" name="responsable RH_x000a_de service_x000a_(ou contact RH du service)" dataDxfId="17" dataCellStyle="Normal_Feuil1"/>
    <tableColumn id="6" name="préventeur-trice" dataDxfId="16" dataCellStyle="Normal_Feuil1"/>
    <tableColumn id="20" name="référent-e télétravail" dataDxfId="15" dataCellStyle="Normal_Feuil1"/>
    <tableColumn id="19" name="responsable voyage" dataDxfId="14" dataCellStyle="Normal_Feuil1"/>
    <tableColumn id="7" name="responsable emploi" dataDxfId="13" dataCellStyle="Normal_Feuil1"/>
    <tableColumn id="8" name="responsable formation " dataDxfId="12" dataCellStyle="Normal_Feuil1"/>
    <tableColumn id="9" name="conseiller-ère mobilité carrière" dataDxfId="11" dataCellStyle="Normal_Feuil1"/>
    <tableColumn id="10" name="gestionnaire des titulaires " dataDxfId="10" dataCellStyle="Normal_Feuil1"/>
    <tableColumn id="11" name="gestionnaire des contrats de droit public_x000a_(CDD &amp; CDI)" dataDxfId="9" dataCellStyle="Normal_Feuil1"/>
    <tableColumn id="12" name="contrats de droit privé (apprenti·es, contrats aidés, services civiques, stages rémunérés)" dataDxfId="8" dataCellStyle="Normal_Feuil1"/>
    <tableColumn id="13" name="gestionnaire des vacataires" dataDxfId="7" dataCellStyle="Normal_Feuil1"/>
    <tableColumn id="23" name="gestionnaire des contrats saisonniers" dataDxfId="6" dataCellStyle="Normal_Feuil1"/>
    <tableColumn id="14" name="médecin du travail" dataDxfId="5" dataCellStyle="Normal_Feuil1"/>
    <tableColumn id="15" name="assistant-e social-e" dataDxfId="4"/>
    <tableColumn id="18" name="référent-e «workflow choix formule temps de travail »  " dataDxfId="3"/>
    <tableColumn id="16" name="gestionnaire longue maladie" dataDxfId="2"/>
    <tableColumn id="21" name="gestionnaire accidents du travail / maladies professionnelles" dataDxfId="1"/>
    <tableColumn id="17" name="gestionnaire retraites"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38"/>
  <sheetViews>
    <sheetView tabSelected="1" zoomScale="80" zoomScaleNormal="80" workbookViewId="0"/>
  </sheetViews>
  <sheetFormatPr baseColWidth="10" defaultColWidth="11.44140625" defaultRowHeight="20.100000000000001" customHeight="1"/>
  <cols>
    <col min="1" max="1" width="2.6640625" style="45" customWidth="1"/>
    <col min="2" max="7" width="8.6640625" style="45" customWidth="1"/>
    <col min="8" max="8" width="2.6640625" style="45" customWidth="1"/>
    <col min="9" max="14" width="8.6640625" style="45" customWidth="1"/>
    <col min="15" max="15" width="2.6640625" style="45" customWidth="1"/>
    <col min="16" max="17" width="1.6640625" style="45" customWidth="1"/>
    <col min="18" max="18" width="20.6640625" style="46" customWidth="1"/>
    <col min="19" max="19" width="20.6640625" style="47" customWidth="1"/>
    <col min="20" max="20" width="1.6640625" style="47" customWidth="1"/>
    <col min="21" max="22" width="20.6640625" style="47" customWidth="1"/>
    <col min="23" max="23" width="1.6640625" style="48" customWidth="1"/>
    <col min="24" max="25" width="20.6640625" style="48" customWidth="1"/>
    <col min="26" max="26" width="1.6640625" style="48" customWidth="1"/>
    <col min="27" max="28" width="20.6640625" style="48" customWidth="1"/>
    <col min="29" max="29" width="1.6640625" style="48" customWidth="1"/>
    <col min="30" max="31" width="20.6640625" style="48" customWidth="1"/>
    <col min="32" max="33" width="1.6640625" style="45" customWidth="1"/>
    <col min="34" max="34" width="2.6640625" style="45" customWidth="1"/>
    <col min="35" max="16384" width="11.44140625" style="45"/>
  </cols>
  <sheetData>
    <row r="1" spans="2:33" ht="7.5" customHeight="1"/>
    <row r="2" spans="2:33" ht="7.5" customHeight="1" thickBot="1">
      <c r="P2" s="49"/>
      <c r="Q2" s="49"/>
      <c r="R2" s="50"/>
      <c r="S2" s="51"/>
      <c r="T2" s="51"/>
      <c r="U2" s="51"/>
      <c r="V2" s="51"/>
      <c r="W2" s="52"/>
      <c r="X2" s="52"/>
      <c r="Y2" s="52"/>
      <c r="Z2" s="52"/>
      <c r="AA2" s="52"/>
      <c r="AB2" s="52"/>
      <c r="AC2" s="52"/>
      <c r="AD2" s="52"/>
      <c r="AE2" s="52"/>
      <c r="AF2" s="49"/>
      <c r="AG2" s="49"/>
    </row>
    <row r="3" spans="2:33" ht="9.9" customHeight="1" thickTop="1" thickBot="1">
      <c r="B3" s="104"/>
      <c r="C3" s="104"/>
      <c r="D3" s="104"/>
      <c r="E3" s="104"/>
      <c r="F3" s="104"/>
      <c r="G3" s="104"/>
      <c r="I3" s="104"/>
      <c r="J3" s="104"/>
      <c r="K3" s="104"/>
      <c r="L3" s="104"/>
      <c r="M3" s="104"/>
      <c r="N3" s="104"/>
      <c r="P3" s="49"/>
      <c r="Q3" s="53"/>
      <c r="R3" s="54"/>
      <c r="S3" s="55"/>
      <c r="T3" s="55"/>
      <c r="U3" s="55"/>
      <c r="V3" s="55"/>
      <c r="W3" s="56"/>
      <c r="X3" s="56"/>
      <c r="Y3" s="56"/>
      <c r="Z3" s="56"/>
      <c r="AA3" s="56"/>
      <c r="AB3" s="56"/>
      <c r="AC3" s="56"/>
      <c r="AD3" s="56"/>
      <c r="AE3" s="56"/>
      <c r="AF3" s="57"/>
      <c r="AG3" s="49"/>
    </row>
    <row r="4" spans="2:33" ht="24.9" customHeight="1" thickBot="1">
      <c r="B4" s="104"/>
      <c r="C4" s="104"/>
      <c r="D4" s="104"/>
      <c r="E4" s="104"/>
      <c r="F4" s="104"/>
      <c r="G4" s="104"/>
      <c r="I4" s="104"/>
      <c r="J4" s="104"/>
      <c r="K4" s="104"/>
      <c r="L4" s="104"/>
      <c r="M4" s="104"/>
      <c r="N4" s="104"/>
      <c r="P4" s="49"/>
      <c r="Q4" s="58"/>
      <c r="R4" s="29" t="str">
        <f>IF(TCD!B1="(Tous)","sélectionner une direction",TCD!B1)</f>
        <v>sélectionner une direction</v>
      </c>
      <c r="S4" s="30"/>
      <c r="T4" s="31"/>
      <c r="U4" s="31"/>
      <c r="V4" s="31"/>
      <c r="W4" s="32"/>
      <c r="X4" s="32"/>
      <c r="Y4" s="33"/>
      <c r="Z4" s="59"/>
      <c r="AA4" s="78" t="s">
        <v>195</v>
      </c>
      <c r="AB4" s="59"/>
      <c r="AC4" s="59"/>
      <c r="AD4" s="59"/>
      <c r="AE4" s="59"/>
      <c r="AF4" s="60"/>
      <c r="AG4" s="49"/>
    </row>
    <row r="5" spans="2:33" ht="5.0999999999999996" customHeight="1" thickBot="1">
      <c r="B5" s="104"/>
      <c r="C5" s="104"/>
      <c r="D5" s="104"/>
      <c r="E5" s="104"/>
      <c r="F5" s="104"/>
      <c r="G5" s="104"/>
      <c r="I5" s="104"/>
      <c r="J5" s="104"/>
      <c r="K5" s="104"/>
      <c r="L5" s="104"/>
      <c r="M5" s="104"/>
      <c r="N5" s="104"/>
      <c r="P5" s="49"/>
      <c r="Q5" s="58"/>
      <c r="R5" s="61"/>
      <c r="S5" s="62"/>
      <c r="T5" s="62"/>
      <c r="U5" s="62"/>
      <c r="V5" s="62"/>
      <c r="W5" s="59"/>
      <c r="X5" s="59"/>
      <c r="Y5" s="59"/>
      <c r="Z5" s="59"/>
      <c r="AB5" s="59"/>
      <c r="AC5" s="59"/>
      <c r="AD5" s="59"/>
      <c r="AE5" s="59"/>
      <c r="AF5" s="60"/>
      <c r="AG5" s="49"/>
    </row>
    <row r="6" spans="2:33" ht="24.9" customHeight="1" thickBot="1">
      <c r="B6" s="104"/>
      <c r="C6" s="104"/>
      <c r="D6" s="104"/>
      <c r="E6" s="104"/>
      <c r="F6" s="104"/>
      <c r="G6" s="104"/>
      <c r="I6" s="104"/>
      <c r="J6" s="104"/>
      <c r="K6" s="104"/>
      <c r="L6" s="104"/>
      <c r="M6" s="104"/>
      <c r="N6" s="104"/>
      <c r="P6" s="49"/>
      <c r="Q6" s="58"/>
      <c r="R6" s="34" t="str">
        <f>IF(GETPIVOTDATA("service",TCD!$A$3)&gt;1,"sélectionner un service",IF(GETPIVOTDATA("service",TCD!$A$3)=0,"sélectionner un service",TCD!A4))</f>
        <v>sélectionner un service</v>
      </c>
      <c r="S6" s="35"/>
      <c r="T6" s="35"/>
      <c r="U6" s="35"/>
      <c r="V6" s="35"/>
      <c r="W6" s="36"/>
      <c r="X6" s="36"/>
      <c r="Y6" s="37"/>
      <c r="Z6" s="59"/>
      <c r="AA6" s="79">
        <v>45258</v>
      </c>
      <c r="AB6" s="59"/>
      <c r="AC6" s="59"/>
      <c r="AD6" s="59"/>
      <c r="AE6" s="59"/>
      <c r="AF6" s="60"/>
      <c r="AG6" s="49"/>
    </row>
    <row r="7" spans="2:33" ht="20.100000000000001" customHeight="1" thickBot="1">
      <c r="P7" s="49"/>
      <c r="Q7" s="58"/>
      <c r="R7" s="61"/>
      <c r="S7" s="62"/>
      <c r="T7" s="62"/>
      <c r="U7" s="62"/>
      <c r="V7" s="62"/>
      <c r="W7" s="59"/>
      <c r="X7" s="59"/>
      <c r="Y7" s="59"/>
      <c r="Z7" s="59"/>
      <c r="AA7" s="59"/>
      <c r="AB7" s="59"/>
      <c r="AC7" s="59"/>
      <c r="AD7" s="59"/>
      <c r="AE7" s="59"/>
      <c r="AF7" s="60"/>
      <c r="AG7" s="49"/>
    </row>
    <row r="8" spans="2:33" ht="20.100000000000001" customHeight="1" thickTop="1" thickBot="1">
      <c r="P8" s="49"/>
      <c r="Q8" s="58"/>
      <c r="R8" s="38" t="s">
        <v>0</v>
      </c>
      <c r="S8" s="39"/>
      <c r="T8" s="39"/>
      <c r="U8" s="39"/>
      <c r="V8" s="39"/>
      <c r="W8" s="40"/>
      <c r="X8" s="39"/>
      <c r="Y8" s="41"/>
      <c r="Z8" s="59"/>
      <c r="AA8" s="59"/>
      <c r="AB8" s="59"/>
      <c r="AC8" s="59"/>
      <c r="AD8" s="59"/>
      <c r="AE8" s="59"/>
      <c r="AF8" s="60"/>
      <c r="AG8" s="49"/>
    </row>
    <row r="9" spans="2:33" ht="9.9" customHeight="1" thickTop="1">
      <c r="P9" s="49"/>
      <c r="Q9" s="58"/>
      <c r="R9" s="61"/>
      <c r="S9" s="62"/>
      <c r="T9" s="62"/>
      <c r="U9" s="62"/>
      <c r="V9" s="62"/>
      <c r="W9" s="59"/>
      <c r="X9" s="59"/>
      <c r="Y9" s="59"/>
      <c r="Z9" s="59"/>
      <c r="AA9" s="59"/>
      <c r="AB9" s="59"/>
      <c r="AC9" s="59"/>
      <c r="AD9" s="59"/>
      <c r="AE9" s="59"/>
      <c r="AF9" s="60"/>
      <c r="AG9" s="49"/>
    </row>
    <row r="10" spans="2:33" ht="20.100000000000001" customHeight="1">
      <c r="P10" s="49"/>
      <c r="Q10" s="58"/>
      <c r="R10" s="92" t="str">
        <f>BASE!C3</f>
        <v>chef-fe de service AGR
(administration générale &amp; ressources)</v>
      </c>
      <c r="S10" s="93"/>
      <c r="T10" s="63"/>
      <c r="U10" s="96" t="str">
        <f>BASE!D3</f>
        <v>responsable RH de direction</v>
      </c>
      <c r="V10" s="97"/>
      <c r="W10" s="59"/>
      <c r="X10" s="92" t="str">
        <f>BASE!G3</f>
        <v>référent-e télétravail</v>
      </c>
      <c r="Y10" s="93"/>
      <c r="Z10" s="59"/>
      <c r="AA10" s="107" t="s">
        <v>1</v>
      </c>
      <c r="AB10" s="107"/>
      <c r="AC10" s="107"/>
      <c r="AD10" s="107"/>
      <c r="AE10" s="107"/>
      <c r="AF10" s="60"/>
      <c r="AG10" s="49"/>
    </row>
    <row r="11" spans="2:33" ht="20.100000000000001" customHeight="1">
      <c r="P11" s="49"/>
      <c r="Q11" s="58"/>
      <c r="R11" s="94"/>
      <c r="S11" s="95"/>
      <c r="T11" s="63"/>
      <c r="U11" s="98"/>
      <c r="V11" s="99"/>
      <c r="W11" s="59"/>
      <c r="X11" s="94"/>
      <c r="Y11" s="95"/>
      <c r="Z11" s="59"/>
      <c r="AA11" s="107"/>
      <c r="AB11" s="107"/>
      <c r="AC11" s="107"/>
      <c r="AD11" s="107"/>
      <c r="AE11" s="107"/>
      <c r="AF11" s="60"/>
      <c r="AG11" s="49"/>
    </row>
    <row r="12" spans="2:33" ht="24.9" customHeight="1">
      <c r="P12" s="49"/>
      <c r="Q12" s="58"/>
      <c r="R12" s="84" t="str">
        <f>IF(R6="sélectionner un service","",VLOOKUP($R$6,BASE!$B$4:$V$141,2,FALSE))</f>
        <v/>
      </c>
      <c r="S12" s="85"/>
      <c r="T12" s="64"/>
      <c r="U12" s="100" t="str">
        <f>IF(R6="sélectionner un service","",VLOOKUP($R$6,BASE!$B$4:$V$141,3,FALSE))</f>
        <v/>
      </c>
      <c r="V12" s="101"/>
      <c r="W12" s="59"/>
      <c r="X12" s="84" t="str">
        <f>IF(R6="sélectionner un service","",VLOOKUP($R$6,BASE!$B$4:$V$141,6,FALSE))</f>
        <v/>
      </c>
      <c r="Y12" s="85"/>
      <c r="Z12" s="59"/>
      <c r="AA12" s="107"/>
      <c r="AB12" s="107"/>
      <c r="AC12" s="107"/>
      <c r="AD12" s="107"/>
      <c r="AE12" s="107"/>
      <c r="AF12" s="60"/>
      <c r="AG12" s="49"/>
    </row>
    <row r="13" spans="2:33" ht="24.9" customHeight="1">
      <c r="P13" s="49"/>
      <c r="Q13" s="58"/>
      <c r="R13" s="86"/>
      <c r="S13" s="87"/>
      <c r="T13" s="64"/>
      <c r="U13" s="102"/>
      <c r="V13" s="103"/>
      <c r="W13" s="59"/>
      <c r="X13" s="86"/>
      <c r="Y13" s="87"/>
      <c r="Z13" s="59"/>
      <c r="AA13" s="82"/>
      <c r="AB13" s="80"/>
      <c r="AC13" s="59"/>
      <c r="AD13" s="80"/>
      <c r="AE13" s="80"/>
      <c r="AF13" s="60"/>
      <c r="AG13" s="49"/>
    </row>
    <row r="14" spans="2:33" ht="9.9" customHeight="1" thickBot="1">
      <c r="P14" s="49"/>
      <c r="Q14" s="58"/>
      <c r="R14" s="65"/>
      <c r="S14" s="63"/>
      <c r="T14" s="63"/>
      <c r="U14" s="63"/>
      <c r="V14" s="63"/>
      <c r="W14" s="59"/>
      <c r="X14" s="72"/>
      <c r="Y14" s="72"/>
      <c r="Z14" s="59"/>
      <c r="AA14" s="82"/>
      <c r="AB14" s="59"/>
      <c r="AC14" s="59"/>
      <c r="AD14" s="59"/>
      <c r="AE14" s="59"/>
      <c r="AF14" s="60"/>
      <c r="AG14" s="49"/>
    </row>
    <row r="15" spans="2:33" ht="20.100000000000001" customHeight="1" thickTop="1">
      <c r="P15" s="49"/>
      <c r="Q15" s="58"/>
      <c r="R15" s="92" t="str">
        <f>BASE!F3</f>
        <v>préventeur-trice</v>
      </c>
      <c r="S15" s="93"/>
      <c r="T15" s="63"/>
      <c r="U15" s="92" t="s">
        <v>2</v>
      </c>
      <c r="V15" s="93"/>
      <c r="W15" s="59"/>
      <c r="X15" s="92" t="str">
        <f>BASE!H3</f>
        <v>responsable voyage</v>
      </c>
      <c r="Y15" s="93"/>
      <c r="Z15" s="59"/>
      <c r="AA15" s="112" t="str">
        <f>BASE!S3</f>
        <v xml:space="preserve">référent-e «workflow choix formule temps de travail »  </v>
      </c>
      <c r="AB15" s="113"/>
      <c r="AC15" s="59"/>
      <c r="AD15" s="59"/>
      <c r="AE15" s="59"/>
      <c r="AF15" s="60"/>
      <c r="AG15" s="49"/>
    </row>
    <row r="16" spans="2:33" ht="20.100000000000001" customHeight="1">
      <c r="P16" s="49"/>
      <c r="Q16" s="58"/>
      <c r="R16" s="94"/>
      <c r="S16" s="95"/>
      <c r="T16" s="63"/>
      <c r="U16" s="94"/>
      <c r="V16" s="95"/>
      <c r="W16" s="59"/>
      <c r="X16" s="94"/>
      <c r="Y16" s="95"/>
      <c r="Z16" s="59"/>
      <c r="AA16" s="114"/>
      <c r="AB16" s="115"/>
      <c r="AC16" s="59"/>
      <c r="AD16" s="59"/>
      <c r="AE16" s="59"/>
      <c r="AF16" s="60"/>
      <c r="AG16" s="49"/>
    </row>
    <row r="17" spans="16:33" ht="24.9" customHeight="1">
      <c r="P17" s="49"/>
      <c r="Q17" s="58"/>
      <c r="R17" s="84" t="str">
        <f>IF(R6="sélectionner un service","",VLOOKUP($R$6,BASE!$B$4:$V$141,5,FALSE))</f>
        <v/>
      </c>
      <c r="S17" s="85"/>
      <c r="T17" s="63"/>
      <c r="U17" s="100" t="str">
        <f>IF(R6="sélectionner un service","",VLOOKUP($R$6,BASE!$B$4:$V$141,4,FALSE))</f>
        <v/>
      </c>
      <c r="V17" s="101"/>
      <c r="W17" s="59"/>
      <c r="X17" s="84" t="str">
        <f>IF(R6="sélectionner un service","",VLOOKUP($R$6,BASE!$B$4:$V$141,7,FALSE))</f>
        <v/>
      </c>
      <c r="Y17" s="85"/>
      <c r="Z17" s="59"/>
      <c r="AA17" s="116" t="str">
        <f>IF(R6="sélectionner un service","",VLOOKUP($R$6,BASE!$B$4:$V$141,18,FALSE))</f>
        <v/>
      </c>
      <c r="AB17" s="117"/>
      <c r="AC17" s="59"/>
      <c r="AD17" s="81"/>
      <c r="AE17" s="59"/>
      <c r="AF17" s="60"/>
      <c r="AG17" s="49"/>
    </row>
    <row r="18" spans="16:33" ht="24.9" customHeight="1" thickBot="1">
      <c r="P18" s="49"/>
      <c r="Q18" s="58"/>
      <c r="R18" s="86"/>
      <c r="S18" s="87"/>
      <c r="T18" s="63"/>
      <c r="U18" s="102"/>
      <c r="V18" s="103"/>
      <c r="W18" s="59"/>
      <c r="X18" s="86"/>
      <c r="Y18" s="87"/>
      <c r="Z18" s="59"/>
      <c r="AA18" s="118"/>
      <c r="AB18" s="119"/>
      <c r="AC18" s="59"/>
      <c r="AD18" s="59"/>
      <c r="AE18" s="59"/>
      <c r="AF18" s="60"/>
      <c r="AG18" s="49"/>
    </row>
    <row r="19" spans="16:33" ht="20.100000000000001" customHeight="1" thickTop="1" thickBot="1">
      <c r="P19" s="49"/>
      <c r="Q19" s="58"/>
      <c r="R19" s="61"/>
      <c r="S19" s="62"/>
      <c r="T19" s="62"/>
      <c r="U19" s="62"/>
      <c r="V19" s="62"/>
      <c r="W19" s="59"/>
      <c r="X19" s="59"/>
      <c r="Y19" s="59"/>
      <c r="Z19" s="59"/>
      <c r="AA19" s="59"/>
      <c r="AB19" s="59"/>
      <c r="AC19" s="59"/>
      <c r="AD19" s="59"/>
      <c r="AE19" s="59"/>
      <c r="AF19" s="60"/>
      <c r="AG19" s="49"/>
    </row>
    <row r="20" spans="16:33" ht="20.100000000000001" customHeight="1" thickTop="1" thickBot="1">
      <c r="P20" s="49"/>
      <c r="Q20" s="58"/>
      <c r="R20" s="42" t="s">
        <v>3</v>
      </c>
      <c r="S20" s="43"/>
      <c r="T20" s="43"/>
      <c r="U20" s="43"/>
      <c r="V20" s="43"/>
      <c r="W20" s="43"/>
      <c r="X20" s="43"/>
      <c r="Y20" s="43"/>
      <c r="Z20" s="43"/>
      <c r="AA20" s="43"/>
      <c r="AB20" s="44"/>
      <c r="AC20" s="43"/>
      <c r="AD20" s="43"/>
      <c r="AE20" s="44"/>
      <c r="AF20" s="60"/>
      <c r="AG20" s="49"/>
    </row>
    <row r="21" spans="16:33" ht="9.9" customHeight="1" thickTop="1">
      <c r="P21" s="49"/>
      <c r="Q21" s="58"/>
      <c r="R21" s="61"/>
      <c r="S21" s="62"/>
      <c r="T21" s="62"/>
      <c r="U21" s="62"/>
      <c r="V21" s="62"/>
      <c r="W21" s="59"/>
      <c r="X21" s="59"/>
      <c r="Y21" s="59"/>
      <c r="Z21" s="59"/>
      <c r="AA21" s="59"/>
      <c r="AB21" s="59"/>
      <c r="AC21" s="59"/>
      <c r="AD21" s="59"/>
      <c r="AE21" s="59"/>
      <c r="AF21" s="60"/>
      <c r="AG21" s="49"/>
    </row>
    <row r="22" spans="16:33" ht="20.100000000000001" customHeight="1">
      <c r="P22" s="49"/>
      <c r="Q22" s="58"/>
      <c r="R22" s="88" t="str">
        <f>BASE!Q3</f>
        <v>médecin du travail</v>
      </c>
      <c r="S22" s="89"/>
      <c r="T22" s="63"/>
      <c r="U22" s="88" t="str">
        <f>BASE!I3</f>
        <v>responsable emploi</v>
      </c>
      <c r="V22" s="89"/>
      <c r="W22" s="66"/>
      <c r="X22" s="88" t="str">
        <f>BASE!L3</f>
        <v xml:space="preserve">gestionnaire des titulaires </v>
      </c>
      <c r="Y22" s="89"/>
      <c r="Z22" s="66"/>
      <c r="AA22" s="88" t="str">
        <f>BASE!T3</f>
        <v>gestionnaire longue maladie</v>
      </c>
      <c r="AB22" s="89"/>
      <c r="AC22" s="66"/>
      <c r="AD22" s="88" t="str">
        <f>BASE!V3</f>
        <v>gestionnaire retraites</v>
      </c>
      <c r="AE22" s="89"/>
      <c r="AF22" s="60"/>
      <c r="AG22" s="49"/>
    </row>
    <row r="23" spans="16:33" ht="20.100000000000001" customHeight="1">
      <c r="P23" s="49"/>
      <c r="Q23" s="58"/>
      <c r="R23" s="90"/>
      <c r="S23" s="91"/>
      <c r="T23" s="63"/>
      <c r="U23" s="90"/>
      <c r="V23" s="91"/>
      <c r="W23" s="66"/>
      <c r="X23" s="90"/>
      <c r="Y23" s="91"/>
      <c r="Z23" s="66"/>
      <c r="AA23" s="90"/>
      <c r="AB23" s="91"/>
      <c r="AC23" s="66"/>
      <c r="AD23" s="90"/>
      <c r="AE23" s="91"/>
      <c r="AF23" s="60"/>
      <c r="AG23" s="49"/>
    </row>
    <row r="24" spans="16:33" ht="24.9" customHeight="1">
      <c r="P24" s="49"/>
      <c r="Q24" s="58"/>
      <c r="R24" s="84" t="str">
        <f>IF(R6="sélectionner un service","",VLOOKUP($R$6,BASE!$B$4:$V$141,16,FALSE))</f>
        <v/>
      </c>
      <c r="S24" s="85"/>
      <c r="T24" s="63"/>
      <c r="U24" s="84" t="str">
        <f>IF(R6="sélectionner un service","",VLOOKUP($R$6,BASE!$B$4:$V$141,8,FALSE))</f>
        <v/>
      </c>
      <c r="V24" s="85"/>
      <c r="W24" s="66"/>
      <c r="X24" s="84" t="str">
        <f>IF(R6="sélectionner un service","",VLOOKUP($R$6,BASE!$B$4:$V$141,11,FALSE))</f>
        <v/>
      </c>
      <c r="Y24" s="85"/>
      <c r="Z24" s="66"/>
      <c r="AA24" s="84" t="str">
        <f>IF(R6="sélectionner un service","",VLOOKUP($R$6,BASE!$B$4:$V$141,19,FALSE))</f>
        <v/>
      </c>
      <c r="AB24" s="85"/>
      <c r="AC24" s="66"/>
      <c r="AD24" s="84" t="str">
        <f>IF(R6="sélectionner un service","",VLOOKUP($R$6,BASE!$B$4:$V$141,21,FALSE))</f>
        <v/>
      </c>
      <c r="AE24" s="85"/>
      <c r="AF24" s="60"/>
      <c r="AG24" s="49"/>
    </row>
    <row r="25" spans="16:33" ht="24.9" customHeight="1">
      <c r="P25" s="49"/>
      <c r="Q25" s="58"/>
      <c r="R25" s="86"/>
      <c r="S25" s="87"/>
      <c r="T25" s="63"/>
      <c r="U25" s="86"/>
      <c r="V25" s="87"/>
      <c r="W25" s="66"/>
      <c r="X25" s="86"/>
      <c r="Y25" s="87"/>
      <c r="Z25" s="66"/>
      <c r="AA25" s="86"/>
      <c r="AB25" s="87"/>
      <c r="AC25" s="66"/>
      <c r="AD25" s="86"/>
      <c r="AE25" s="87"/>
      <c r="AF25" s="60"/>
      <c r="AG25" s="49"/>
    </row>
    <row r="26" spans="16:33" ht="9.9" customHeight="1">
      <c r="P26" s="49"/>
      <c r="Q26" s="58"/>
      <c r="R26" s="65"/>
      <c r="S26" s="63"/>
      <c r="T26" s="63"/>
      <c r="U26" s="63"/>
      <c r="V26" s="63"/>
      <c r="W26" s="66"/>
      <c r="X26" s="66"/>
      <c r="Y26" s="66"/>
      <c r="Z26" s="66"/>
      <c r="AA26" s="65"/>
      <c r="AB26" s="63"/>
      <c r="AC26" s="66"/>
      <c r="AD26" s="65"/>
      <c r="AE26" s="63"/>
      <c r="AF26" s="60"/>
      <c r="AG26" s="49"/>
    </row>
    <row r="27" spans="16:33" ht="20.100000000000001" customHeight="1">
      <c r="P27" s="49"/>
      <c r="Q27" s="58"/>
      <c r="R27" s="88" t="str">
        <f>BASE!R3</f>
        <v>assistant-e social-e</v>
      </c>
      <c r="S27" s="89"/>
      <c r="T27" s="63"/>
      <c r="U27" s="88" t="str">
        <f>BASE!J3</f>
        <v xml:space="preserve">responsable formation </v>
      </c>
      <c r="V27" s="89"/>
      <c r="W27" s="66"/>
      <c r="X27" s="88" t="str">
        <f>BASE!M3</f>
        <v>gestionnaire des contrats de droit public
(CDD &amp; CDI)</v>
      </c>
      <c r="Y27" s="89"/>
      <c r="Z27" s="66"/>
      <c r="AA27" s="88" t="str">
        <f>BASE!U3</f>
        <v>gestionnaire accidents du travail / maladies professionnelles</v>
      </c>
      <c r="AB27" s="89"/>
      <c r="AC27" s="66"/>
      <c r="AD27" s="88" t="str">
        <f>BASE!P3</f>
        <v>gestionnaire des contrats saisonniers</v>
      </c>
      <c r="AE27" s="89"/>
      <c r="AF27" s="60"/>
      <c r="AG27" s="49"/>
    </row>
    <row r="28" spans="16:33" ht="20.100000000000001" customHeight="1">
      <c r="P28" s="49"/>
      <c r="Q28" s="58"/>
      <c r="R28" s="90"/>
      <c r="S28" s="91"/>
      <c r="T28" s="63"/>
      <c r="U28" s="90"/>
      <c r="V28" s="91"/>
      <c r="W28" s="66"/>
      <c r="X28" s="90"/>
      <c r="Y28" s="91"/>
      <c r="Z28" s="66"/>
      <c r="AA28" s="90"/>
      <c r="AB28" s="91"/>
      <c r="AC28" s="66"/>
      <c r="AD28" s="90"/>
      <c r="AE28" s="91"/>
      <c r="AF28" s="60"/>
      <c r="AG28" s="49"/>
    </row>
    <row r="29" spans="16:33" ht="24.9" customHeight="1">
      <c r="P29" s="49"/>
      <c r="Q29" s="58"/>
      <c r="R29" s="84" t="str">
        <f>IF(R6="sélectionner un service","",VLOOKUP($R$6,BASE!$B$4:$V$141,17,FALSE))</f>
        <v/>
      </c>
      <c r="S29" s="85"/>
      <c r="T29" s="63"/>
      <c r="U29" s="84" t="str">
        <f>IF(R6="sélectionner un service","",VLOOKUP($R$6,BASE!$B$4:$V$141,9,FALSE))</f>
        <v/>
      </c>
      <c r="V29" s="85"/>
      <c r="W29" s="66"/>
      <c r="X29" s="84" t="str">
        <f>IF(R6="sélectionner un service","",VLOOKUP($R$6,BASE!$B$4:$V$141,12,FALSE))</f>
        <v/>
      </c>
      <c r="Y29" s="85"/>
      <c r="Z29" s="66"/>
      <c r="AA29" s="84" t="str">
        <f>IF(R6="sélectionner un service","",VLOOKUP($R$6,BASE!$B$4:$V$141,20,FALSE))</f>
        <v/>
      </c>
      <c r="AB29" s="85"/>
      <c r="AC29" s="66"/>
      <c r="AD29" s="84" t="str">
        <f>IF(R6="sélectionner un service","",VLOOKUP($R$6,BASE!$B$4:$V$141,15,FALSE))</f>
        <v/>
      </c>
      <c r="AE29" s="85"/>
      <c r="AF29" s="60"/>
      <c r="AG29" s="49"/>
    </row>
    <row r="30" spans="16:33" ht="24.9" customHeight="1">
      <c r="P30" s="49"/>
      <c r="Q30" s="58"/>
      <c r="R30" s="86"/>
      <c r="S30" s="87"/>
      <c r="T30" s="63"/>
      <c r="U30" s="86"/>
      <c r="V30" s="87"/>
      <c r="W30" s="66"/>
      <c r="X30" s="86"/>
      <c r="Y30" s="87"/>
      <c r="Z30" s="66"/>
      <c r="AA30" s="86"/>
      <c r="AB30" s="87"/>
      <c r="AC30" s="66"/>
      <c r="AD30" s="86"/>
      <c r="AE30" s="87"/>
      <c r="AF30" s="60"/>
      <c r="AG30" s="49"/>
    </row>
    <row r="31" spans="16:33" ht="9.9" customHeight="1">
      <c r="P31" s="49"/>
      <c r="Q31" s="58"/>
      <c r="R31" s="65"/>
      <c r="S31" s="63"/>
      <c r="T31" s="63"/>
      <c r="U31" s="63"/>
      <c r="V31" s="63"/>
      <c r="W31" s="66"/>
      <c r="X31" s="66"/>
      <c r="Y31" s="66"/>
      <c r="Z31" s="66"/>
      <c r="AA31" s="66"/>
      <c r="AB31" s="66"/>
      <c r="AC31" s="66"/>
      <c r="AD31" s="59"/>
      <c r="AE31" s="59"/>
      <c r="AF31" s="60"/>
      <c r="AG31" s="49"/>
    </row>
    <row r="32" spans="16:33" ht="20.100000000000001" customHeight="1">
      <c r="P32" s="49"/>
      <c r="Q32" s="58"/>
      <c r="R32" s="88" t="s">
        <v>6</v>
      </c>
      <c r="S32" s="89"/>
      <c r="T32" s="63"/>
      <c r="U32" s="88" t="str">
        <f>BASE!K3</f>
        <v>conseiller-ère mobilité carrière</v>
      </c>
      <c r="V32" s="89"/>
      <c r="W32" s="66"/>
      <c r="X32" s="108" t="str">
        <f>BASE!N3</f>
        <v>contrats de droit privé (apprenti·es, contrats aidés, services civiques, stages rémunérés)</v>
      </c>
      <c r="Y32" s="109"/>
      <c r="Z32" s="66"/>
      <c r="AA32" s="88" t="str">
        <f>BASE!O3</f>
        <v>gestionnaire des vacataires</v>
      </c>
      <c r="AB32" s="89"/>
      <c r="AC32" s="66"/>
      <c r="AD32" s="59"/>
      <c r="AE32" s="59"/>
      <c r="AF32" s="60"/>
      <c r="AG32" s="49"/>
    </row>
    <row r="33" spans="2:33" ht="20.100000000000001" customHeight="1">
      <c r="P33" s="49"/>
      <c r="Q33" s="58"/>
      <c r="R33" s="90"/>
      <c r="S33" s="91"/>
      <c r="T33" s="63"/>
      <c r="U33" s="90"/>
      <c r="V33" s="91"/>
      <c r="W33" s="66"/>
      <c r="X33" s="110"/>
      <c r="Y33" s="111"/>
      <c r="Z33" s="66"/>
      <c r="AA33" s="90"/>
      <c r="AB33" s="91"/>
      <c r="AC33" s="66"/>
      <c r="AD33" s="59"/>
      <c r="AE33" s="59"/>
      <c r="AF33" s="60"/>
      <c r="AG33" s="49"/>
    </row>
    <row r="34" spans="2:33" ht="24.9" customHeight="1">
      <c r="P34" s="49"/>
      <c r="Q34" s="58"/>
      <c r="R34" s="84" t="str">
        <f>IF(R6="sélectionner un service","","Karine MULLER")</f>
        <v/>
      </c>
      <c r="S34" s="85"/>
      <c r="T34" s="63"/>
      <c r="U34" s="84" t="str">
        <f>IF(R6="sélectionner un service","",VLOOKUP($R$6,BASE!$B$4:$V$141,10,FALSE))</f>
        <v/>
      </c>
      <c r="V34" s="85"/>
      <c r="W34" s="66"/>
      <c r="X34" s="84" t="str">
        <f>IF(R6="sélectionner un service","",VLOOKUP($R$6,BASE!$B$4:$V$141,13,FALSE))</f>
        <v/>
      </c>
      <c r="Y34" s="85"/>
      <c r="Z34" s="66"/>
      <c r="AA34" s="84" t="str">
        <f>IF(R6="sélectionner un service","",VLOOKUP($R$6,BASE!$B$4:$V$141,14,FALSE))</f>
        <v/>
      </c>
      <c r="AB34" s="85"/>
      <c r="AC34" s="66"/>
      <c r="AD34" s="59"/>
      <c r="AE34" s="59"/>
      <c r="AF34" s="60"/>
      <c r="AG34" s="49"/>
    </row>
    <row r="35" spans="2:33" ht="24.9" customHeight="1">
      <c r="B35" s="105" t="s">
        <v>4</v>
      </c>
      <c r="C35" s="106"/>
      <c r="D35" s="106"/>
      <c r="E35" s="106"/>
      <c r="F35" s="106"/>
      <c r="G35" s="106"/>
      <c r="H35" s="106"/>
      <c r="I35" s="106"/>
      <c r="J35" s="106"/>
      <c r="K35" s="73" t="s">
        <v>5</v>
      </c>
      <c r="P35" s="49"/>
      <c r="Q35" s="58"/>
      <c r="R35" s="86"/>
      <c r="S35" s="87"/>
      <c r="T35" s="63"/>
      <c r="U35" s="86"/>
      <c r="V35" s="87"/>
      <c r="W35" s="66"/>
      <c r="X35" s="86"/>
      <c r="Y35" s="87"/>
      <c r="Z35" s="66"/>
      <c r="AA35" s="86"/>
      <c r="AB35" s="87"/>
      <c r="AC35" s="66"/>
      <c r="AD35" s="59"/>
      <c r="AE35" s="59"/>
      <c r="AF35" s="60"/>
      <c r="AG35" s="49"/>
    </row>
    <row r="36" spans="2:33" ht="9.9" customHeight="1" thickBot="1">
      <c r="P36" s="49"/>
      <c r="Q36" s="67"/>
      <c r="R36" s="68"/>
      <c r="S36" s="69"/>
      <c r="T36" s="69"/>
      <c r="U36" s="69"/>
      <c r="V36" s="69"/>
      <c r="W36" s="70"/>
      <c r="X36" s="70"/>
      <c r="Y36" s="70"/>
      <c r="Z36" s="70"/>
      <c r="AA36" s="70"/>
      <c r="AB36" s="70"/>
      <c r="AC36" s="70"/>
      <c r="AD36" s="70"/>
      <c r="AE36" s="70"/>
      <c r="AF36" s="71"/>
      <c r="AG36" s="49"/>
    </row>
    <row r="37" spans="2:33" ht="7.5" customHeight="1" thickTop="1">
      <c r="P37" s="49"/>
      <c r="Q37" s="49"/>
      <c r="R37" s="49"/>
      <c r="S37" s="49"/>
      <c r="T37" s="49"/>
      <c r="U37" s="49"/>
      <c r="V37" s="49"/>
      <c r="W37" s="49"/>
      <c r="X37" s="49"/>
      <c r="Y37" s="49"/>
      <c r="Z37" s="49"/>
      <c r="AA37" s="49"/>
      <c r="AB37" s="49"/>
      <c r="AC37" s="49"/>
      <c r="AD37" s="49"/>
      <c r="AE37" s="49"/>
      <c r="AF37" s="49"/>
      <c r="AG37" s="49"/>
    </row>
    <row r="38" spans="2:33" ht="7.5" customHeight="1"/>
  </sheetData>
  <mergeCells count="46">
    <mergeCell ref="X15:Y16"/>
    <mergeCell ref="X17:Y18"/>
    <mergeCell ref="AA10:AE12"/>
    <mergeCell ref="R24:S25"/>
    <mergeCell ref="X32:Y33"/>
    <mergeCell ref="R27:S28"/>
    <mergeCell ref="U27:V28"/>
    <mergeCell ref="R29:S30"/>
    <mergeCell ref="U29:V30"/>
    <mergeCell ref="U32:V33"/>
    <mergeCell ref="AD27:AE28"/>
    <mergeCell ref="AD29:AE30"/>
    <mergeCell ref="AD22:AE23"/>
    <mergeCell ref="AD24:AE25"/>
    <mergeCell ref="AA15:AB16"/>
    <mergeCell ref="AA17:AB18"/>
    <mergeCell ref="X34:Y35"/>
    <mergeCell ref="AA32:AB33"/>
    <mergeCell ref="AA34:AB35"/>
    <mergeCell ref="B3:G6"/>
    <mergeCell ref="I3:N6"/>
    <mergeCell ref="AA27:AB28"/>
    <mergeCell ref="AA29:AB30"/>
    <mergeCell ref="X22:Y23"/>
    <mergeCell ref="X24:Y25"/>
    <mergeCell ref="X27:Y28"/>
    <mergeCell ref="X29:Y30"/>
    <mergeCell ref="AA22:AB23"/>
    <mergeCell ref="AA24:AB25"/>
    <mergeCell ref="X10:Y11"/>
    <mergeCell ref="X12:Y13"/>
    <mergeCell ref="B35:J35"/>
    <mergeCell ref="U34:V35"/>
    <mergeCell ref="R32:S33"/>
    <mergeCell ref="R34:S35"/>
    <mergeCell ref="R10:S11"/>
    <mergeCell ref="U10:V11"/>
    <mergeCell ref="R15:S16"/>
    <mergeCell ref="U15:V16"/>
    <mergeCell ref="R12:S13"/>
    <mergeCell ref="U12:V13"/>
    <mergeCell ref="R17:S18"/>
    <mergeCell ref="U17:V18"/>
    <mergeCell ref="R22:S23"/>
    <mergeCell ref="U22:V23"/>
    <mergeCell ref="U24:V25"/>
  </mergeCells>
  <hyperlinks>
    <hyperlink ref="K35" location="BASE!A1" display="ici"/>
  </hyperlinks>
  <pageMargins left="0.7" right="0.7" top="0.75" bottom="0.75" header="0.3" footer="0.3"/>
  <pageSetup paperSize="9" scale="4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workbookViewId="0">
      <selection activeCell="AD29" sqref="AD29:AE30"/>
    </sheetView>
  </sheetViews>
  <sheetFormatPr baseColWidth="10" defaultColWidth="11.44140625" defaultRowHeight="13.2"/>
  <cols>
    <col min="1" max="1" width="61" bestFit="1" customWidth="1"/>
    <col min="2" max="2" width="18.109375" bestFit="1" customWidth="1"/>
  </cols>
  <sheetData>
    <row r="1" spans="1:2">
      <c r="A1" s="21" t="s">
        <v>7</v>
      </c>
      <c r="B1" t="s">
        <v>329</v>
      </c>
    </row>
    <row r="3" spans="1:2">
      <c r="A3" s="21" t="s">
        <v>8</v>
      </c>
      <c r="B3" t="s">
        <v>9</v>
      </c>
    </row>
    <row r="4" spans="1:2">
      <c r="A4" s="22" t="s">
        <v>10</v>
      </c>
      <c r="B4" s="23">
        <v>1</v>
      </c>
    </row>
    <row r="5" spans="1:2">
      <c r="A5" s="22" t="s">
        <v>11</v>
      </c>
      <c r="B5" s="23">
        <v>1</v>
      </c>
    </row>
    <row r="6" spans="1:2">
      <c r="A6" s="22" t="s">
        <v>12</v>
      </c>
      <c r="B6" s="23">
        <v>1</v>
      </c>
    </row>
    <row r="7" spans="1:2">
      <c r="A7" s="22" t="s">
        <v>13</v>
      </c>
      <c r="B7" s="23">
        <v>1</v>
      </c>
    </row>
    <row r="8" spans="1:2">
      <c r="A8" s="22" t="s">
        <v>14</v>
      </c>
      <c r="B8" s="23">
        <v>1</v>
      </c>
    </row>
    <row r="9" spans="1:2">
      <c r="A9" s="22" t="s">
        <v>15</v>
      </c>
      <c r="B9" s="23">
        <v>1</v>
      </c>
    </row>
    <row r="10" spans="1:2">
      <c r="A10" s="22" t="s">
        <v>16</v>
      </c>
      <c r="B10" s="23">
        <v>1</v>
      </c>
    </row>
    <row r="11" spans="1:2">
      <c r="A11" s="22" t="s">
        <v>17</v>
      </c>
      <c r="B11" s="23">
        <v>1</v>
      </c>
    </row>
    <row r="12" spans="1:2">
      <c r="A12" s="22" t="s">
        <v>18</v>
      </c>
      <c r="B12" s="23">
        <v>1</v>
      </c>
    </row>
    <row r="13" spans="1:2">
      <c r="A13" s="22" t="s">
        <v>19</v>
      </c>
      <c r="B13" s="23">
        <v>1</v>
      </c>
    </row>
    <row r="14" spans="1:2">
      <c r="A14" s="22" t="s">
        <v>20</v>
      </c>
      <c r="B14" s="23">
        <v>1</v>
      </c>
    </row>
    <row r="15" spans="1:2">
      <c r="A15" s="22" t="s">
        <v>21</v>
      </c>
      <c r="B15" s="23">
        <v>1</v>
      </c>
    </row>
    <row r="16" spans="1:2">
      <c r="A16" s="22" t="s">
        <v>22</v>
      </c>
      <c r="B16" s="23">
        <v>1</v>
      </c>
    </row>
    <row r="17" spans="1:2">
      <c r="A17" s="22" t="s">
        <v>23</v>
      </c>
      <c r="B17" s="23">
        <v>1</v>
      </c>
    </row>
    <row r="18" spans="1:2">
      <c r="A18" s="22" t="s">
        <v>24</v>
      </c>
      <c r="B18" s="23">
        <v>1</v>
      </c>
    </row>
    <row r="19" spans="1:2">
      <c r="A19" s="22" t="s">
        <v>25</v>
      </c>
      <c r="B19" s="23">
        <v>1</v>
      </c>
    </row>
    <row r="20" spans="1:2">
      <c r="A20" s="22" t="s">
        <v>26</v>
      </c>
      <c r="B20" s="23">
        <v>1</v>
      </c>
    </row>
    <row r="21" spans="1:2">
      <c r="A21" s="22" t="s">
        <v>27</v>
      </c>
      <c r="B21" s="23">
        <v>1</v>
      </c>
    </row>
    <row r="22" spans="1:2">
      <c r="A22" s="22" t="s">
        <v>28</v>
      </c>
      <c r="B22" s="23">
        <v>1</v>
      </c>
    </row>
    <row r="23" spans="1:2">
      <c r="A23" s="22" t="s">
        <v>29</v>
      </c>
      <c r="B23" s="23">
        <v>1</v>
      </c>
    </row>
    <row r="24" spans="1:2">
      <c r="A24" s="22" t="s">
        <v>30</v>
      </c>
      <c r="B24" s="23">
        <v>1</v>
      </c>
    </row>
    <row r="25" spans="1:2">
      <c r="A25" s="22" t="s">
        <v>31</v>
      </c>
      <c r="B25" s="23">
        <v>1</v>
      </c>
    </row>
    <row r="26" spans="1:2">
      <c r="A26" s="22" t="s">
        <v>32</v>
      </c>
      <c r="B26" s="23">
        <v>1</v>
      </c>
    </row>
    <row r="27" spans="1:2">
      <c r="A27" s="22" t="s">
        <v>33</v>
      </c>
      <c r="B27" s="23">
        <v>1</v>
      </c>
    </row>
    <row r="28" spans="1:2">
      <c r="A28" s="22" t="s">
        <v>34</v>
      </c>
      <c r="B28" s="23">
        <v>1</v>
      </c>
    </row>
    <row r="29" spans="1:2">
      <c r="A29" s="22" t="s">
        <v>35</v>
      </c>
      <c r="B29" s="23">
        <v>1</v>
      </c>
    </row>
    <row r="30" spans="1:2">
      <c r="A30" s="22" t="s">
        <v>36</v>
      </c>
      <c r="B30" s="23">
        <v>1</v>
      </c>
    </row>
    <row r="31" spans="1:2">
      <c r="A31" s="22" t="s">
        <v>37</v>
      </c>
      <c r="B31" s="23">
        <v>1</v>
      </c>
    </row>
    <row r="32" spans="1:2">
      <c r="A32" s="22" t="s">
        <v>38</v>
      </c>
      <c r="B32" s="23">
        <v>1</v>
      </c>
    </row>
    <row r="33" spans="1:2">
      <c r="A33" s="22" t="s">
        <v>39</v>
      </c>
      <c r="B33" s="23">
        <v>1</v>
      </c>
    </row>
    <row r="34" spans="1:2">
      <c r="A34" s="22" t="s">
        <v>40</v>
      </c>
      <c r="B34" s="23">
        <v>1</v>
      </c>
    </row>
    <row r="35" spans="1:2">
      <c r="A35" s="22" t="s">
        <v>41</v>
      </c>
      <c r="B35" s="23">
        <v>1</v>
      </c>
    </row>
    <row r="36" spans="1:2">
      <c r="A36" s="22" t="s">
        <v>42</v>
      </c>
      <c r="B36" s="23">
        <v>1</v>
      </c>
    </row>
    <row r="37" spans="1:2">
      <c r="A37" s="22" t="s">
        <v>43</v>
      </c>
      <c r="B37" s="23">
        <v>1</v>
      </c>
    </row>
    <row r="38" spans="1:2">
      <c r="A38" s="22" t="s">
        <v>44</v>
      </c>
      <c r="B38" s="23">
        <v>1</v>
      </c>
    </row>
    <row r="39" spans="1:2">
      <c r="A39" s="22" t="s">
        <v>45</v>
      </c>
      <c r="B39" s="23">
        <v>1</v>
      </c>
    </row>
    <row r="40" spans="1:2">
      <c r="A40" s="22" t="s">
        <v>46</v>
      </c>
      <c r="B40" s="23">
        <v>1</v>
      </c>
    </row>
    <row r="41" spans="1:2">
      <c r="A41" s="22" t="s">
        <v>47</v>
      </c>
      <c r="B41" s="23">
        <v>1</v>
      </c>
    </row>
    <row r="42" spans="1:2">
      <c r="A42" s="22" t="s">
        <v>48</v>
      </c>
      <c r="B42" s="23">
        <v>1</v>
      </c>
    </row>
    <row r="43" spans="1:2">
      <c r="A43" s="22" t="s">
        <v>49</v>
      </c>
      <c r="B43" s="23">
        <v>1</v>
      </c>
    </row>
    <row r="44" spans="1:2">
      <c r="A44" s="22" t="s">
        <v>50</v>
      </c>
      <c r="B44" s="23">
        <v>1</v>
      </c>
    </row>
    <row r="45" spans="1:2">
      <c r="A45" s="22" t="s">
        <v>51</v>
      </c>
      <c r="B45" s="23">
        <v>1</v>
      </c>
    </row>
    <row r="46" spans="1:2">
      <c r="A46" s="22" t="s">
        <v>52</v>
      </c>
      <c r="B46" s="23">
        <v>1</v>
      </c>
    </row>
    <row r="47" spans="1:2">
      <c r="A47" s="22" t="s">
        <v>53</v>
      </c>
      <c r="B47" s="23">
        <v>1</v>
      </c>
    </row>
    <row r="48" spans="1:2">
      <c r="A48" s="22" t="s">
        <v>54</v>
      </c>
      <c r="B48" s="23">
        <v>1</v>
      </c>
    </row>
    <row r="49" spans="1:2">
      <c r="A49" s="22" t="s">
        <v>55</v>
      </c>
      <c r="B49" s="23">
        <v>1</v>
      </c>
    </row>
    <row r="50" spans="1:2">
      <c r="A50" s="22" t="s">
        <v>56</v>
      </c>
      <c r="B50" s="23">
        <v>1</v>
      </c>
    </row>
    <row r="51" spans="1:2">
      <c r="A51" s="22" t="s">
        <v>57</v>
      </c>
      <c r="B51" s="23">
        <v>1</v>
      </c>
    </row>
    <row r="52" spans="1:2">
      <c r="A52" s="22" t="s">
        <v>58</v>
      </c>
      <c r="B52" s="23">
        <v>1</v>
      </c>
    </row>
    <row r="53" spans="1:2">
      <c r="A53" s="22" t="s">
        <v>59</v>
      </c>
      <c r="B53" s="23">
        <v>1</v>
      </c>
    </row>
    <row r="54" spans="1:2">
      <c r="A54" s="22" t="s">
        <v>60</v>
      </c>
      <c r="B54" s="23">
        <v>1</v>
      </c>
    </row>
    <row r="55" spans="1:2">
      <c r="A55" s="22" t="s">
        <v>61</v>
      </c>
      <c r="B55" s="23">
        <v>1</v>
      </c>
    </row>
    <row r="56" spans="1:2">
      <c r="A56" s="22" t="s">
        <v>62</v>
      </c>
      <c r="B56" s="23">
        <v>1</v>
      </c>
    </row>
    <row r="57" spans="1:2">
      <c r="A57" s="22" t="s">
        <v>63</v>
      </c>
      <c r="B57" s="23">
        <v>1</v>
      </c>
    </row>
    <row r="58" spans="1:2">
      <c r="A58" s="22" t="s">
        <v>64</v>
      </c>
      <c r="B58" s="23">
        <v>1</v>
      </c>
    </row>
    <row r="59" spans="1:2">
      <c r="A59" s="22" t="s">
        <v>65</v>
      </c>
      <c r="B59" s="23">
        <v>1</v>
      </c>
    </row>
    <row r="60" spans="1:2">
      <c r="A60" s="22" t="s">
        <v>66</v>
      </c>
      <c r="B60" s="23">
        <v>1</v>
      </c>
    </row>
    <row r="61" spans="1:2">
      <c r="A61" s="22" t="s">
        <v>67</v>
      </c>
      <c r="B61" s="23">
        <v>1</v>
      </c>
    </row>
    <row r="62" spans="1:2">
      <c r="A62" s="22" t="s">
        <v>68</v>
      </c>
      <c r="B62" s="23">
        <v>1</v>
      </c>
    </row>
    <row r="63" spans="1:2">
      <c r="A63" s="22" t="s">
        <v>69</v>
      </c>
      <c r="B63" s="23">
        <v>1</v>
      </c>
    </row>
    <row r="64" spans="1:2">
      <c r="A64" s="22" t="s">
        <v>70</v>
      </c>
      <c r="B64" s="23">
        <v>1</v>
      </c>
    </row>
    <row r="65" spans="1:2">
      <c r="A65" s="22" t="s">
        <v>71</v>
      </c>
      <c r="B65" s="23">
        <v>1</v>
      </c>
    </row>
    <row r="66" spans="1:2">
      <c r="A66" s="22" t="s">
        <v>72</v>
      </c>
      <c r="B66" s="23">
        <v>1</v>
      </c>
    </row>
    <row r="67" spans="1:2">
      <c r="A67" s="22" t="s">
        <v>73</v>
      </c>
      <c r="B67" s="23">
        <v>1</v>
      </c>
    </row>
    <row r="68" spans="1:2">
      <c r="A68" s="22" t="s">
        <v>74</v>
      </c>
      <c r="B68" s="23">
        <v>1</v>
      </c>
    </row>
    <row r="69" spans="1:2">
      <c r="A69" s="22" t="s">
        <v>75</v>
      </c>
      <c r="B69" s="23">
        <v>1</v>
      </c>
    </row>
    <row r="70" spans="1:2">
      <c r="A70" s="22" t="s">
        <v>76</v>
      </c>
      <c r="B70" s="23">
        <v>1</v>
      </c>
    </row>
    <row r="71" spans="1:2">
      <c r="A71" s="22" t="s">
        <v>77</v>
      </c>
      <c r="B71" s="23">
        <v>1</v>
      </c>
    </row>
    <row r="72" spans="1:2">
      <c r="A72" s="22" t="s">
        <v>78</v>
      </c>
      <c r="B72" s="23">
        <v>1</v>
      </c>
    </row>
    <row r="73" spans="1:2">
      <c r="A73" s="22" t="s">
        <v>79</v>
      </c>
      <c r="B73" s="23">
        <v>1</v>
      </c>
    </row>
    <row r="74" spans="1:2">
      <c r="A74" s="22" t="s">
        <v>80</v>
      </c>
      <c r="B74" s="23">
        <v>1</v>
      </c>
    </row>
    <row r="75" spans="1:2">
      <c r="A75" s="22" t="s">
        <v>81</v>
      </c>
      <c r="B75" s="23">
        <v>1</v>
      </c>
    </row>
    <row r="76" spans="1:2">
      <c r="A76" s="22" t="s">
        <v>82</v>
      </c>
      <c r="B76" s="23">
        <v>1</v>
      </c>
    </row>
    <row r="77" spans="1:2">
      <c r="A77" s="22" t="s">
        <v>83</v>
      </c>
      <c r="B77" s="23">
        <v>1</v>
      </c>
    </row>
    <row r="78" spans="1:2">
      <c r="A78" s="22" t="s">
        <v>84</v>
      </c>
      <c r="B78" s="23">
        <v>1</v>
      </c>
    </row>
    <row r="79" spans="1:2">
      <c r="A79" s="22" t="s">
        <v>85</v>
      </c>
      <c r="B79" s="23">
        <v>1</v>
      </c>
    </row>
    <row r="80" spans="1:2">
      <c r="A80" s="22" t="s">
        <v>86</v>
      </c>
      <c r="B80" s="23">
        <v>1</v>
      </c>
    </row>
    <row r="81" spans="1:2">
      <c r="A81" s="22" t="s">
        <v>87</v>
      </c>
      <c r="B81" s="23">
        <v>1</v>
      </c>
    </row>
    <row r="82" spans="1:2">
      <c r="A82" s="22" t="s">
        <v>88</v>
      </c>
      <c r="B82" s="23">
        <v>1</v>
      </c>
    </row>
    <row r="83" spans="1:2">
      <c r="A83" s="22" t="s">
        <v>89</v>
      </c>
      <c r="B83" s="23">
        <v>1</v>
      </c>
    </row>
    <row r="84" spans="1:2">
      <c r="A84" s="22" t="s">
        <v>90</v>
      </c>
      <c r="B84" s="23">
        <v>1</v>
      </c>
    </row>
    <row r="85" spans="1:2">
      <c r="A85" s="22" t="s">
        <v>91</v>
      </c>
      <c r="B85" s="23">
        <v>1</v>
      </c>
    </row>
    <row r="86" spans="1:2">
      <c r="A86" s="22" t="s">
        <v>92</v>
      </c>
      <c r="B86" s="23">
        <v>1</v>
      </c>
    </row>
    <row r="87" spans="1:2">
      <c r="A87" s="22" t="s">
        <v>93</v>
      </c>
      <c r="B87" s="23">
        <v>1</v>
      </c>
    </row>
    <row r="88" spans="1:2">
      <c r="A88" s="22" t="s">
        <v>94</v>
      </c>
      <c r="B88" s="23">
        <v>1</v>
      </c>
    </row>
    <row r="89" spans="1:2">
      <c r="A89" s="22" t="s">
        <v>95</v>
      </c>
      <c r="B89" s="23">
        <v>1</v>
      </c>
    </row>
    <row r="90" spans="1:2">
      <c r="A90" s="22" t="s">
        <v>96</v>
      </c>
      <c r="B90" s="23">
        <v>1</v>
      </c>
    </row>
    <row r="91" spans="1:2">
      <c r="A91" s="22" t="s">
        <v>97</v>
      </c>
      <c r="B91" s="23">
        <v>1</v>
      </c>
    </row>
    <row r="92" spans="1:2">
      <c r="A92" s="22" t="s">
        <v>98</v>
      </c>
      <c r="B92" s="23">
        <v>1</v>
      </c>
    </row>
    <row r="93" spans="1:2">
      <c r="A93" s="22" t="s">
        <v>99</v>
      </c>
      <c r="B93" s="23">
        <v>1</v>
      </c>
    </row>
    <row r="94" spans="1:2">
      <c r="A94" s="22" t="s">
        <v>100</v>
      </c>
      <c r="B94" s="23">
        <v>1</v>
      </c>
    </row>
    <row r="95" spans="1:2">
      <c r="A95" s="22" t="s">
        <v>101</v>
      </c>
      <c r="B95" s="23">
        <v>1</v>
      </c>
    </row>
    <row r="96" spans="1:2">
      <c r="A96" s="22" t="s">
        <v>102</v>
      </c>
      <c r="B96" s="23">
        <v>1</v>
      </c>
    </row>
    <row r="97" spans="1:2">
      <c r="A97" s="22" t="s">
        <v>103</v>
      </c>
      <c r="B97" s="23">
        <v>1</v>
      </c>
    </row>
    <row r="98" spans="1:2">
      <c r="A98" s="22" t="s">
        <v>104</v>
      </c>
      <c r="B98" s="23">
        <v>1</v>
      </c>
    </row>
    <row r="99" spans="1:2">
      <c r="A99" s="22" t="s">
        <v>105</v>
      </c>
      <c r="B99" s="23">
        <v>1</v>
      </c>
    </row>
    <row r="100" spans="1:2">
      <c r="A100" s="22" t="s">
        <v>106</v>
      </c>
      <c r="B100" s="23">
        <v>1</v>
      </c>
    </row>
    <row r="101" spans="1:2">
      <c r="A101" s="22" t="s">
        <v>107</v>
      </c>
      <c r="B101" s="23">
        <v>1</v>
      </c>
    </row>
    <row r="102" spans="1:2">
      <c r="A102" s="22" t="s">
        <v>108</v>
      </c>
      <c r="B102" s="23">
        <v>1</v>
      </c>
    </row>
    <row r="103" spans="1:2">
      <c r="A103" s="22" t="s">
        <v>109</v>
      </c>
      <c r="B103" s="23">
        <v>1</v>
      </c>
    </row>
    <row r="104" spans="1:2">
      <c r="A104" s="22" t="s">
        <v>110</v>
      </c>
      <c r="B104" s="23">
        <v>1</v>
      </c>
    </row>
    <row r="105" spans="1:2">
      <c r="A105" s="22" t="s">
        <v>111</v>
      </c>
      <c r="B105" s="23">
        <v>1</v>
      </c>
    </row>
    <row r="106" spans="1:2">
      <c r="A106" s="22" t="s">
        <v>112</v>
      </c>
      <c r="B106" s="23">
        <v>1</v>
      </c>
    </row>
    <row r="107" spans="1:2">
      <c r="A107" s="22" t="s">
        <v>198</v>
      </c>
      <c r="B107" s="23">
        <v>1</v>
      </c>
    </row>
    <row r="108" spans="1:2">
      <c r="A108" s="22" t="s">
        <v>199</v>
      </c>
      <c r="B108" s="23">
        <v>1</v>
      </c>
    </row>
    <row r="109" spans="1:2">
      <c r="A109" s="22" t="s">
        <v>204</v>
      </c>
      <c r="B109" s="23">
        <v>1</v>
      </c>
    </row>
    <row r="110" spans="1:2">
      <c r="A110" s="22" t="s">
        <v>210</v>
      </c>
      <c r="B110" s="23">
        <v>1</v>
      </c>
    </row>
    <row r="111" spans="1:2">
      <c r="A111" s="22" t="s">
        <v>213</v>
      </c>
      <c r="B111" s="23">
        <v>1</v>
      </c>
    </row>
    <row r="112" spans="1:2">
      <c r="A112" s="22" t="s">
        <v>215</v>
      </c>
      <c r="B112" s="23">
        <v>1</v>
      </c>
    </row>
    <row r="113" spans="1:2">
      <c r="A113" s="22" t="s">
        <v>217</v>
      </c>
      <c r="B113" s="23">
        <v>1</v>
      </c>
    </row>
    <row r="114" spans="1:2">
      <c r="A114" s="22" t="s">
        <v>244</v>
      </c>
      <c r="B114" s="23">
        <v>1</v>
      </c>
    </row>
    <row r="115" spans="1:2">
      <c r="A115" s="22" t="s">
        <v>248</v>
      </c>
      <c r="B115" s="23">
        <v>1</v>
      </c>
    </row>
    <row r="116" spans="1:2">
      <c r="A116" s="22" t="s">
        <v>249</v>
      </c>
      <c r="B116" s="23">
        <v>1</v>
      </c>
    </row>
    <row r="117" spans="1:2">
      <c r="A117" s="22" t="s">
        <v>245</v>
      </c>
      <c r="B117" s="23">
        <v>1</v>
      </c>
    </row>
    <row r="118" spans="1:2">
      <c r="A118" s="22" t="s">
        <v>246</v>
      </c>
      <c r="B118" s="23">
        <v>1</v>
      </c>
    </row>
    <row r="119" spans="1:2">
      <c r="A119" s="22" t="s">
        <v>247</v>
      </c>
      <c r="B119" s="23">
        <v>1</v>
      </c>
    </row>
    <row r="120" spans="1:2">
      <c r="A120" s="22" t="s">
        <v>251</v>
      </c>
      <c r="B120" s="23">
        <v>1</v>
      </c>
    </row>
    <row r="121" spans="1:2">
      <c r="A121" s="22" t="s">
        <v>253</v>
      </c>
      <c r="B121" s="23">
        <v>1</v>
      </c>
    </row>
    <row r="122" spans="1:2">
      <c r="A122" s="22" t="s">
        <v>256</v>
      </c>
      <c r="B122" s="23">
        <v>1</v>
      </c>
    </row>
    <row r="123" spans="1:2">
      <c r="A123" s="22" t="s">
        <v>254</v>
      </c>
      <c r="B123" s="23">
        <v>1</v>
      </c>
    </row>
    <row r="124" spans="1:2">
      <c r="A124" s="22" t="s">
        <v>255</v>
      </c>
      <c r="B124" s="23">
        <v>1</v>
      </c>
    </row>
    <row r="125" spans="1:2">
      <c r="A125" s="22" t="s">
        <v>279</v>
      </c>
      <c r="B125" s="23">
        <v>1</v>
      </c>
    </row>
    <row r="126" spans="1:2">
      <c r="A126" s="22" t="s">
        <v>291</v>
      </c>
      <c r="B126" s="23">
        <v>1</v>
      </c>
    </row>
    <row r="127" spans="1:2">
      <c r="A127" s="22" t="s">
        <v>293</v>
      </c>
      <c r="B127" s="23">
        <v>1</v>
      </c>
    </row>
    <row r="128" spans="1:2">
      <c r="A128" s="22" t="s">
        <v>297</v>
      </c>
      <c r="B128" s="23">
        <v>1</v>
      </c>
    </row>
    <row r="129" spans="1:2">
      <c r="A129" s="22" t="s">
        <v>301</v>
      </c>
      <c r="B129" s="23">
        <v>1</v>
      </c>
    </row>
    <row r="130" spans="1:2">
      <c r="A130" s="22" t="s">
        <v>298</v>
      </c>
      <c r="B130" s="23">
        <v>1</v>
      </c>
    </row>
    <row r="131" spans="1:2">
      <c r="A131" s="22" t="s">
        <v>295</v>
      </c>
      <c r="B131" s="23">
        <v>1</v>
      </c>
    </row>
    <row r="132" spans="1:2">
      <c r="A132" s="22" t="s">
        <v>296</v>
      </c>
      <c r="B132" s="23">
        <v>1</v>
      </c>
    </row>
    <row r="133" spans="1:2">
      <c r="A133" s="22" t="s">
        <v>302</v>
      </c>
      <c r="B133" s="23">
        <v>1</v>
      </c>
    </row>
    <row r="134" spans="1:2">
      <c r="A134" s="22" t="s">
        <v>349</v>
      </c>
      <c r="B134" s="23">
        <v>1</v>
      </c>
    </row>
    <row r="135" spans="1:2">
      <c r="A135" s="22" t="s">
        <v>324</v>
      </c>
      <c r="B135" s="23">
        <v>1</v>
      </c>
    </row>
    <row r="136" spans="1:2">
      <c r="A136" s="22" t="s">
        <v>328</v>
      </c>
      <c r="B136" s="23">
        <v>1</v>
      </c>
    </row>
    <row r="137" spans="1:2">
      <c r="A137" s="22" t="s">
        <v>336</v>
      </c>
      <c r="B137" s="23">
        <v>1</v>
      </c>
    </row>
    <row r="138" spans="1:2">
      <c r="A138" s="22" t="s">
        <v>345</v>
      </c>
      <c r="B138" s="23">
        <v>1</v>
      </c>
    </row>
    <row r="139" spans="1:2">
      <c r="A139" s="22" t="s">
        <v>346</v>
      </c>
      <c r="B139" s="23">
        <v>1</v>
      </c>
    </row>
    <row r="140" spans="1:2">
      <c r="A140" s="22" t="s">
        <v>382</v>
      </c>
      <c r="B140" s="23">
        <v>1</v>
      </c>
    </row>
    <row r="141" spans="1:2">
      <c r="A141" s="22" t="s">
        <v>381</v>
      </c>
      <c r="B141" s="23">
        <v>1</v>
      </c>
    </row>
    <row r="142" spans="1:2">
      <c r="A142" s="22" t="s">
        <v>113</v>
      </c>
      <c r="B142" s="23">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44"/>
  <sheetViews>
    <sheetView zoomScale="80" zoomScaleNormal="80" workbookViewId="0">
      <selection activeCell="A2" sqref="A2"/>
    </sheetView>
  </sheetViews>
  <sheetFormatPr baseColWidth="10" defaultColWidth="11.44140625" defaultRowHeight="15"/>
  <cols>
    <col min="1" max="1" width="25.5546875" style="6" customWidth="1"/>
    <col min="2" max="2" width="28.6640625" style="7" customWidth="1"/>
    <col min="3" max="3" width="28.6640625" style="8" bestFit="1" customWidth="1"/>
    <col min="4" max="4" width="23.6640625" style="8" customWidth="1"/>
    <col min="5" max="5" width="21" style="8" customWidth="1"/>
    <col min="6" max="8" width="24.6640625" style="6" customWidth="1"/>
    <col min="9" max="10" width="30.6640625" style="6" customWidth="1"/>
    <col min="11" max="11" width="26.5546875" style="6" customWidth="1"/>
    <col min="12" max="12" width="30.6640625" style="6" customWidth="1"/>
    <col min="13" max="13" width="41.33203125" style="6" hidden="1" customWidth="1"/>
    <col min="14" max="14" width="29" style="6" hidden="1" customWidth="1"/>
    <col min="15" max="16" width="29.33203125" style="6" hidden="1" customWidth="1"/>
    <col min="17" max="17" width="40.33203125" style="6" customWidth="1"/>
    <col min="18" max="18" width="36.33203125" style="6" customWidth="1"/>
    <col min="19" max="19" width="33.44140625" style="6" bestFit="1" customWidth="1"/>
    <col min="20" max="20" width="31.44140625" style="6" hidden="1" customWidth="1"/>
    <col min="21" max="22" width="39.5546875" style="6" hidden="1" customWidth="1"/>
    <col min="23" max="16384" width="11.44140625" style="1"/>
  </cols>
  <sheetData>
    <row r="1" spans="1:30" customFormat="1" ht="150" customHeight="1" thickTop="1" thickBot="1">
      <c r="A1" s="5"/>
      <c r="B1" s="5"/>
      <c r="C1" s="5"/>
      <c r="D1" s="5"/>
      <c r="E1" s="5"/>
      <c r="F1" s="5"/>
      <c r="G1" s="5"/>
      <c r="H1" s="5"/>
      <c r="I1" s="5"/>
      <c r="J1" s="74" t="s">
        <v>114</v>
      </c>
      <c r="K1" s="5"/>
      <c r="L1" s="5"/>
      <c r="M1" s="5"/>
      <c r="N1" s="5"/>
      <c r="O1" s="5"/>
      <c r="P1" s="5"/>
      <c r="Q1" s="5"/>
      <c r="R1" s="5"/>
      <c r="S1" s="5"/>
      <c r="T1" s="5"/>
      <c r="U1" s="5"/>
      <c r="V1" s="5"/>
    </row>
    <row r="2" spans="1:30" customFormat="1" ht="19.8" thickTop="1">
      <c r="A2" s="19"/>
      <c r="B2" s="19"/>
      <c r="C2" s="122" t="s">
        <v>115</v>
      </c>
      <c r="D2" s="122"/>
      <c r="E2" s="122"/>
      <c r="F2" s="122"/>
      <c r="G2" s="122"/>
      <c r="H2" s="123"/>
      <c r="I2" s="120" t="s">
        <v>116</v>
      </c>
      <c r="J2" s="121"/>
      <c r="K2" s="121"/>
      <c r="L2" s="121"/>
      <c r="M2" s="121"/>
      <c r="N2" s="121"/>
      <c r="O2" s="121"/>
      <c r="P2" s="121"/>
      <c r="Q2" s="121"/>
      <c r="R2" s="121"/>
      <c r="S2" s="121"/>
      <c r="T2" s="121"/>
      <c r="U2" s="121"/>
      <c r="V2" s="121"/>
      <c r="W2" s="4"/>
      <c r="X2" s="4"/>
      <c r="Y2" s="4"/>
      <c r="Z2" s="4"/>
      <c r="AA2" s="4"/>
      <c r="AB2" s="4"/>
      <c r="AC2" s="4"/>
      <c r="AD2" s="4"/>
    </row>
    <row r="3" spans="1:30" s="4" customFormat="1" ht="67.95" customHeight="1">
      <c r="A3" s="9" t="s">
        <v>7</v>
      </c>
      <c r="B3" s="10" t="s">
        <v>117</v>
      </c>
      <c r="C3" s="11" t="s">
        <v>118</v>
      </c>
      <c r="D3" s="11" t="s">
        <v>119</v>
      </c>
      <c r="E3" s="11" t="s">
        <v>120</v>
      </c>
      <c r="F3" s="11" t="s">
        <v>121</v>
      </c>
      <c r="G3" s="11" t="s">
        <v>263</v>
      </c>
      <c r="H3" s="11" t="s">
        <v>222</v>
      </c>
      <c r="I3" s="12" t="s">
        <v>122</v>
      </c>
      <c r="J3" s="12" t="s">
        <v>123</v>
      </c>
      <c r="K3" s="12" t="s">
        <v>124</v>
      </c>
      <c r="L3" s="12" t="s">
        <v>125</v>
      </c>
      <c r="M3" s="12" t="s">
        <v>354</v>
      </c>
      <c r="N3" s="12" t="s">
        <v>355</v>
      </c>
      <c r="O3" s="12" t="s">
        <v>126</v>
      </c>
      <c r="P3" s="12" t="s">
        <v>356</v>
      </c>
      <c r="Q3" s="12" t="s">
        <v>127</v>
      </c>
      <c r="R3" s="25" t="s">
        <v>128</v>
      </c>
      <c r="S3" s="11" t="s">
        <v>359</v>
      </c>
      <c r="T3" s="13" t="s">
        <v>274</v>
      </c>
      <c r="U3" s="14" t="s">
        <v>129</v>
      </c>
      <c r="V3" s="14" t="s">
        <v>321</v>
      </c>
      <c r="W3" s="3"/>
      <c r="X3" s="3"/>
      <c r="Y3" s="3"/>
      <c r="Z3" s="3"/>
      <c r="AA3" s="3"/>
      <c r="AB3" s="3"/>
      <c r="AC3" s="3"/>
      <c r="AD3" s="3"/>
    </row>
    <row r="4" spans="1:30" s="2" customFormat="1" ht="45" customHeight="1">
      <c r="A4" s="20" t="s">
        <v>299</v>
      </c>
      <c r="B4" s="16" t="s">
        <v>112</v>
      </c>
      <c r="C4" s="16" t="s">
        <v>130</v>
      </c>
      <c r="D4" s="16" t="s">
        <v>131</v>
      </c>
      <c r="E4" s="16" t="s">
        <v>136</v>
      </c>
      <c r="F4" s="27" t="s">
        <v>219</v>
      </c>
      <c r="G4" s="27" t="s">
        <v>136</v>
      </c>
      <c r="H4" s="27" t="s">
        <v>228</v>
      </c>
      <c r="I4" s="26" t="s">
        <v>275</v>
      </c>
      <c r="J4" s="16" t="s">
        <v>343</v>
      </c>
      <c r="K4" s="16" t="s">
        <v>343</v>
      </c>
      <c r="L4" s="16" t="s">
        <v>216</v>
      </c>
      <c r="M4" s="16" t="s">
        <v>340</v>
      </c>
      <c r="N4" s="27" t="s">
        <v>357</v>
      </c>
      <c r="O4" s="16" t="s">
        <v>341</v>
      </c>
      <c r="P4" s="16" t="s">
        <v>358</v>
      </c>
      <c r="Q4" s="16" t="s">
        <v>305</v>
      </c>
      <c r="R4" s="17" t="s">
        <v>134</v>
      </c>
      <c r="S4" s="75" t="s">
        <v>360</v>
      </c>
      <c r="T4" s="17" t="s">
        <v>330</v>
      </c>
      <c r="U4" s="75" t="s">
        <v>331</v>
      </c>
      <c r="V4" s="28" t="s">
        <v>322</v>
      </c>
    </row>
    <row r="5" spans="1:30" s="2" customFormat="1" ht="45" customHeight="1">
      <c r="A5" s="20" t="s">
        <v>299</v>
      </c>
      <c r="B5" s="16" t="s">
        <v>24</v>
      </c>
      <c r="C5" s="16" t="s">
        <v>130</v>
      </c>
      <c r="D5" s="16" t="s">
        <v>131</v>
      </c>
      <c r="E5" s="26" t="s">
        <v>290</v>
      </c>
      <c r="F5" s="27" t="s">
        <v>219</v>
      </c>
      <c r="G5" s="16" t="s">
        <v>131</v>
      </c>
      <c r="H5" s="27" t="s">
        <v>228</v>
      </c>
      <c r="I5" s="16" t="s">
        <v>200</v>
      </c>
      <c r="J5" s="16" t="s">
        <v>343</v>
      </c>
      <c r="K5" s="16" t="s">
        <v>343</v>
      </c>
      <c r="L5" s="16" t="s">
        <v>314</v>
      </c>
      <c r="M5" s="16" t="s">
        <v>340</v>
      </c>
      <c r="N5" s="27" t="s">
        <v>357</v>
      </c>
      <c r="O5" s="16" t="s">
        <v>341</v>
      </c>
      <c r="P5" s="16" t="s">
        <v>358</v>
      </c>
      <c r="Q5" s="16" t="s">
        <v>303</v>
      </c>
      <c r="R5" s="17" t="s">
        <v>134</v>
      </c>
      <c r="S5" s="75" t="s">
        <v>361</v>
      </c>
      <c r="T5" s="17" t="s">
        <v>330</v>
      </c>
      <c r="U5" s="75" t="s">
        <v>331</v>
      </c>
      <c r="V5" s="28" t="s">
        <v>322</v>
      </c>
    </row>
    <row r="6" spans="1:30" s="2" customFormat="1" ht="45" customHeight="1">
      <c r="A6" s="20" t="s">
        <v>299</v>
      </c>
      <c r="B6" s="16" t="s">
        <v>55</v>
      </c>
      <c r="C6" s="16" t="s">
        <v>130</v>
      </c>
      <c r="D6" s="16" t="s">
        <v>131</v>
      </c>
      <c r="E6" s="27" t="s">
        <v>280</v>
      </c>
      <c r="F6" s="27" t="s">
        <v>219</v>
      </c>
      <c r="G6" s="27" t="s">
        <v>280</v>
      </c>
      <c r="H6" s="27" t="s">
        <v>228</v>
      </c>
      <c r="I6" s="27" t="s">
        <v>260</v>
      </c>
      <c r="J6" s="16" t="s">
        <v>343</v>
      </c>
      <c r="K6" s="16" t="s">
        <v>343</v>
      </c>
      <c r="L6" s="27" t="s">
        <v>320</v>
      </c>
      <c r="M6" s="16" t="s">
        <v>340</v>
      </c>
      <c r="N6" s="27" t="s">
        <v>357</v>
      </c>
      <c r="O6" s="16" t="s">
        <v>341</v>
      </c>
      <c r="P6" s="16" t="s">
        <v>358</v>
      </c>
      <c r="Q6" s="27" t="s">
        <v>306</v>
      </c>
      <c r="R6" s="17" t="s">
        <v>134</v>
      </c>
      <c r="S6" s="75" t="s">
        <v>280</v>
      </c>
      <c r="T6" s="17" t="s">
        <v>330</v>
      </c>
      <c r="U6" s="75" t="s">
        <v>331</v>
      </c>
      <c r="V6" s="28" t="s">
        <v>322</v>
      </c>
    </row>
    <row r="7" spans="1:30" s="2" customFormat="1" ht="45" customHeight="1">
      <c r="A7" s="20" t="s">
        <v>299</v>
      </c>
      <c r="B7" s="16" t="s">
        <v>279</v>
      </c>
      <c r="C7" s="16" t="s">
        <v>130</v>
      </c>
      <c r="D7" s="16" t="s">
        <v>131</v>
      </c>
      <c r="E7" s="26" t="s">
        <v>290</v>
      </c>
      <c r="F7" s="27" t="s">
        <v>219</v>
      </c>
      <c r="G7" s="16" t="s">
        <v>131</v>
      </c>
      <c r="H7" s="27" t="s">
        <v>228</v>
      </c>
      <c r="I7" s="16" t="s">
        <v>200</v>
      </c>
      <c r="J7" s="16" t="s">
        <v>343</v>
      </c>
      <c r="K7" s="16" t="s">
        <v>343</v>
      </c>
      <c r="L7" s="27" t="s">
        <v>320</v>
      </c>
      <c r="M7" s="16" t="s">
        <v>340</v>
      </c>
      <c r="N7" s="27" t="s">
        <v>357</v>
      </c>
      <c r="O7" s="16" t="s">
        <v>341</v>
      </c>
      <c r="P7" s="16" t="s">
        <v>358</v>
      </c>
      <c r="Q7" s="16" t="s">
        <v>303</v>
      </c>
      <c r="R7" s="17" t="s">
        <v>134</v>
      </c>
      <c r="S7" s="75" t="s">
        <v>361</v>
      </c>
      <c r="T7" s="17" t="s">
        <v>330</v>
      </c>
      <c r="U7" s="75" t="s">
        <v>331</v>
      </c>
      <c r="V7" s="28" t="s">
        <v>322</v>
      </c>
    </row>
    <row r="8" spans="1:30" s="2" customFormat="1" ht="45" customHeight="1">
      <c r="A8" s="20" t="s">
        <v>299</v>
      </c>
      <c r="B8" s="27" t="s">
        <v>291</v>
      </c>
      <c r="C8" s="16" t="s">
        <v>130</v>
      </c>
      <c r="D8" s="16" t="s">
        <v>131</v>
      </c>
      <c r="E8" s="26" t="s">
        <v>290</v>
      </c>
      <c r="F8" s="27" t="s">
        <v>219</v>
      </c>
      <c r="G8" s="16" t="s">
        <v>131</v>
      </c>
      <c r="H8" s="27" t="s">
        <v>228</v>
      </c>
      <c r="I8" s="16" t="s">
        <v>200</v>
      </c>
      <c r="J8" s="16" t="s">
        <v>343</v>
      </c>
      <c r="K8" s="16" t="s">
        <v>343</v>
      </c>
      <c r="L8" s="27" t="s">
        <v>320</v>
      </c>
      <c r="M8" s="16" t="s">
        <v>340</v>
      </c>
      <c r="N8" s="27" t="s">
        <v>357</v>
      </c>
      <c r="O8" s="16" t="s">
        <v>341</v>
      </c>
      <c r="P8" s="16" t="s">
        <v>358</v>
      </c>
      <c r="Q8" s="16" t="s">
        <v>303</v>
      </c>
      <c r="R8" s="17" t="s">
        <v>134</v>
      </c>
      <c r="S8" s="75" t="s">
        <v>361</v>
      </c>
      <c r="T8" s="17" t="s">
        <v>330</v>
      </c>
      <c r="U8" s="75" t="s">
        <v>331</v>
      </c>
      <c r="V8" s="28" t="s">
        <v>322</v>
      </c>
    </row>
    <row r="9" spans="1:30" s="2" customFormat="1" ht="45" customHeight="1">
      <c r="A9" s="20" t="s">
        <v>299</v>
      </c>
      <c r="B9" s="27" t="s">
        <v>345</v>
      </c>
      <c r="C9" s="16" t="s">
        <v>130</v>
      </c>
      <c r="D9" s="16" t="s">
        <v>131</v>
      </c>
      <c r="E9" s="26" t="s">
        <v>290</v>
      </c>
      <c r="F9" s="27" t="s">
        <v>219</v>
      </c>
      <c r="G9" s="16" t="s">
        <v>131</v>
      </c>
      <c r="H9" s="27" t="s">
        <v>228</v>
      </c>
      <c r="I9" s="16" t="s">
        <v>200</v>
      </c>
      <c r="J9" s="16" t="s">
        <v>343</v>
      </c>
      <c r="K9" s="16" t="s">
        <v>343</v>
      </c>
      <c r="L9" s="27" t="s">
        <v>320</v>
      </c>
      <c r="M9" s="16" t="s">
        <v>340</v>
      </c>
      <c r="N9" s="27" t="s">
        <v>357</v>
      </c>
      <c r="O9" s="16" t="s">
        <v>341</v>
      </c>
      <c r="P9" s="16" t="s">
        <v>358</v>
      </c>
      <c r="Q9" s="16" t="s">
        <v>303</v>
      </c>
      <c r="R9" s="17" t="s">
        <v>134</v>
      </c>
      <c r="S9" s="75" t="s">
        <v>218</v>
      </c>
      <c r="T9" s="17" t="s">
        <v>330</v>
      </c>
      <c r="U9" s="75" t="s">
        <v>331</v>
      </c>
      <c r="V9" s="28" t="s">
        <v>322</v>
      </c>
    </row>
    <row r="10" spans="1:30" s="2" customFormat="1" ht="45" customHeight="1">
      <c r="A10" s="20" t="s">
        <v>299</v>
      </c>
      <c r="B10" s="27" t="s">
        <v>297</v>
      </c>
      <c r="C10" s="16" t="s">
        <v>130</v>
      </c>
      <c r="D10" s="16" t="s">
        <v>131</v>
      </c>
      <c r="E10" s="26" t="s">
        <v>290</v>
      </c>
      <c r="F10" s="27" t="s">
        <v>219</v>
      </c>
      <c r="G10" s="26" t="s">
        <v>218</v>
      </c>
      <c r="H10" s="27" t="s">
        <v>228</v>
      </c>
      <c r="I10" s="27" t="s">
        <v>200</v>
      </c>
      <c r="J10" s="16" t="s">
        <v>343</v>
      </c>
      <c r="K10" s="16" t="s">
        <v>343</v>
      </c>
      <c r="L10" s="27" t="s">
        <v>320</v>
      </c>
      <c r="M10" s="16" t="s">
        <v>340</v>
      </c>
      <c r="N10" s="27" t="s">
        <v>357</v>
      </c>
      <c r="O10" s="16" t="s">
        <v>341</v>
      </c>
      <c r="P10" s="16" t="s">
        <v>358</v>
      </c>
      <c r="Q10" s="16" t="s">
        <v>303</v>
      </c>
      <c r="R10" s="17" t="s">
        <v>134</v>
      </c>
      <c r="S10" s="75" t="s">
        <v>218</v>
      </c>
      <c r="T10" s="17" t="s">
        <v>330</v>
      </c>
      <c r="U10" s="75" t="s">
        <v>331</v>
      </c>
      <c r="V10" s="28" t="s">
        <v>322</v>
      </c>
    </row>
    <row r="11" spans="1:30" s="2" customFormat="1" ht="45" customHeight="1">
      <c r="A11" s="20" t="s">
        <v>300</v>
      </c>
      <c r="B11" s="27" t="s">
        <v>295</v>
      </c>
      <c r="C11" s="16" t="s">
        <v>130</v>
      </c>
      <c r="D11" s="16" t="s">
        <v>131</v>
      </c>
      <c r="E11" s="26" t="s">
        <v>218</v>
      </c>
      <c r="F11" s="27" t="s">
        <v>219</v>
      </c>
      <c r="G11" s="27" t="s">
        <v>218</v>
      </c>
      <c r="H11" s="27" t="s">
        <v>228</v>
      </c>
      <c r="I11" s="16" t="s">
        <v>200</v>
      </c>
      <c r="J11" s="16" t="s">
        <v>343</v>
      </c>
      <c r="K11" s="16" t="s">
        <v>343</v>
      </c>
      <c r="L11" s="16" t="s">
        <v>314</v>
      </c>
      <c r="M11" s="16" t="s">
        <v>340</v>
      </c>
      <c r="N11" s="27" t="s">
        <v>357</v>
      </c>
      <c r="O11" s="16" t="s">
        <v>341</v>
      </c>
      <c r="P11" s="16" t="s">
        <v>358</v>
      </c>
      <c r="Q11" s="16" t="s">
        <v>303</v>
      </c>
      <c r="R11" s="17" t="s">
        <v>134</v>
      </c>
      <c r="S11" s="75" t="s">
        <v>218</v>
      </c>
      <c r="T11" s="17" t="s">
        <v>330</v>
      </c>
      <c r="U11" s="75" t="s">
        <v>331</v>
      </c>
      <c r="V11" s="28" t="s">
        <v>322</v>
      </c>
    </row>
    <row r="12" spans="1:30" s="2" customFormat="1" ht="45" customHeight="1">
      <c r="A12" s="20" t="s">
        <v>300</v>
      </c>
      <c r="B12" s="27" t="s">
        <v>296</v>
      </c>
      <c r="C12" s="16" t="s">
        <v>130</v>
      </c>
      <c r="D12" s="16" t="s">
        <v>131</v>
      </c>
      <c r="E12" s="26" t="s">
        <v>218</v>
      </c>
      <c r="F12" s="27" t="s">
        <v>219</v>
      </c>
      <c r="G12" s="27" t="s">
        <v>218</v>
      </c>
      <c r="H12" s="27" t="s">
        <v>228</v>
      </c>
      <c r="I12" s="16" t="s">
        <v>200</v>
      </c>
      <c r="J12" s="16" t="s">
        <v>343</v>
      </c>
      <c r="K12" s="16" t="s">
        <v>343</v>
      </c>
      <c r="L12" s="16" t="s">
        <v>314</v>
      </c>
      <c r="M12" s="16" t="s">
        <v>340</v>
      </c>
      <c r="N12" s="27" t="s">
        <v>357</v>
      </c>
      <c r="O12" s="16" t="s">
        <v>341</v>
      </c>
      <c r="P12" s="16" t="s">
        <v>358</v>
      </c>
      <c r="Q12" s="16" t="s">
        <v>303</v>
      </c>
      <c r="R12" s="17" t="s">
        <v>134</v>
      </c>
      <c r="S12" s="75" t="s">
        <v>218</v>
      </c>
      <c r="T12" s="17" t="s">
        <v>330</v>
      </c>
      <c r="U12" s="75" t="s">
        <v>331</v>
      </c>
      <c r="V12" s="28" t="s">
        <v>322</v>
      </c>
    </row>
    <row r="13" spans="1:30" s="2" customFormat="1" ht="45" customHeight="1">
      <c r="A13" s="20" t="s">
        <v>300</v>
      </c>
      <c r="B13" s="16" t="s">
        <v>106</v>
      </c>
      <c r="C13" s="16" t="s">
        <v>130</v>
      </c>
      <c r="D13" s="16" t="s">
        <v>131</v>
      </c>
      <c r="E13" s="26" t="s">
        <v>218</v>
      </c>
      <c r="F13" s="27" t="s">
        <v>219</v>
      </c>
      <c r="G13" s="27" t="s">
        <v>218</v>
      </c>
      <c r="H13" s="27" t="s">
        <v>228</v>
      </c>
      <c r="I13" s="16" t="s">
        <v>200</v>
      </c>
      <c r="J13" s="16" t="s">
        <v>343</v>
      </c>
      <c r="K13" s="16" t="s">
        <v>343</v>
      </c>
      <c r="L13" s="16" t="s">
        <v>314</v>
      </c>
      <c r="M13" s="16" t="s">
        <v>340</v>
      </c>
      <c r="N13" s="27" t="s">
        <v>357</v>
      </c>
      <c r="O13" s="16" t="s">
        <v>341</v>
      </c>
      <c r="P13" s="16" t="s">
        <v>358</v>
      </c>
      <c r="Q13" s="16" t="s">
        <v>303</v>
      </c>
      <c r="R13" s="17" t="s">
        <v>134</v>
      </c>
      <c r="S13" s="75" t="s">
        <v>218</v>
      </c>
      <c r="T13" s="17" t="s">
        <v>330</v>
      </c>
      <c r="U13" s="75" t="s">
        <v>331</v>
      </c>
      <c r="V13" s="28" t="s">
        <v>322</v>
      </c>
    </row>
    <row r="14" spans="1:30" s="2" customFormat="1" ht="45" customHeight="1">
      <c r="A14" s="20" t="s">
        <v>300</v>
      </c>
      <c r="B14" s="16" t="s">
        <v>302</v>
      </c>
      <c r="C14" s="16" t="s">
        <v>130</v>
      </c>
      <c r="D14" s="16" t="s">
        <v>131</v>
      </c>
      <c r="E14" s="26" t="s">
        <v>218</v>
      </c>
      <c r="F14" s="27" t="s">
        <v>219</v>
      </c>
      <c r="G14" s="27" t="s">
        <v>218</v>
      </c>
      <c r="H14" s="27" t="s">
        <v>228</v>
      </c>
      <c r="I14" s="16" t="s">
        <v>200</v>
      </c>
      <c r="J14" s="16" t="s">
        <v>343</v>
      </c>
      <c r="K14" s="16" t="s">
        <v>343</v>
      </c>
      <c r="L14" s="16" t="s">
        <v>314</v>
      </c>
      <c r="M14" s="16" t="s">
        <v>340</v>
      </c>
      <c r="N14" s="27" t="s">
        <v>357</v>
      </c>
      <c r="O14" s="16" t="s">
        <v>341</v>
      </c>
      <c r="P14" s="16" t="s">
        <v>358</v>
      </c>
      <c r="Q14" s="16" t="s">
        <v>303</v>
      </c>
      <c r="R14" s="17" t="s">
        <v>134</v>
      </c>
      <c r="S14" s="75" t="s">
        <v>218</v>
      </c>
      <c r="T14" s="17" t="s">
        <v>330</v>
      </c>
      <c r="U14" s="75" t="s">
        <v>331</v>
      </c>
      <c r="V14" s="28" t="s">
        <v>322</v>
      </c>
    </row>
    <row r="15" spans="1:30" s="2" customFormat="1" ht="45" customHeight="1">
      <c r="A15" s="20" t="s">
        <v>300</v>
      </c>
      <c r="B15" s="27" t="s">
        <v>301</v>
      </c>
      <c r="C15" s="16" t="s">
        <v>130</v>
      </c>
      <c r="D15" s="16" t="s">
        <v>131</v>
      </c>
      <c r="E15" s="26" t="s">
        <v>290</v>
      </c>
      <c r="F15" s="27" t="s">
        <v>219</v>
      </c>
      <c r="G15" s="26" t="s">
        <v>218</v>
      </c>
      <c r="H15" s="27" t="s">
        <v>228</v>
      </c>
      <c r="I15" s="27" t="s">
        <v>200</v>
      </c>
      <c r="J15" s="16" t="s">
        <v>343</v>
      </c>
      <c r="K15" s="16" t="s">
        <v>343</v>
      </c>
      <c r="L15" s="27" t="s">
        <v>320</v>
      </c>
      <c r="M15" s="16" t="s">
        <v>340</v>
      </c>
      <c r="N15" s="27" t="s">
        <v>357</v>
      </c>
      <c r="O15" s="16" t="s">
        <v>341</v>
      </c>
      <c r="P15" s="16" t="s">
        <v>358</v>
      </c>
      <c r="Q15" s="16" t="s">
        <v>303</v>
      </c>
      <c r="R15" s="17" t="s">
        <v>134</v>
      </c>
      <c r="S15" s="75" t="s">
        <v>218</v>
      </c>
      <c r="T15" s="17" t="s">
        <v>330</v>
      </c>
      <c r="U15" s="75" t="s">
        <v>331</v>
      </c>
      <c r="V15" s="28" t="s">
        <v>322</v>
      </c>
    </row>
    <row r="16" spans="1:30" s="2" customFormat="1" ht="45" customHeight="1">
      <c r="A16" s="20" t="s">
        <v>300</v>
      </c>
      <c r="B16" s="27" t="s">
        <v>298</v>
      </c>
      <c r="C16" s="16" t="s">
        <v>130</v>
      </c>
      <c r="D16" s="16" t="s">
        <v>131</v>
      </c>
      <c r="E16" s="26" t="s">
        <v>290</v>
      </c>
      <c r="F16" s="27" t="s">
        <v>219</v>
      </c>
      <c r="G16" s="26" t="s">
        <v>218</v>
      </c>
      <c r="H16" s="27" t="s">
        <v>228</v>
      </c>
      <c r="I16" s="27" t="s">
        <v>200</v>
      </c>
      <c r="J16" s="16" t="s">
        <v>343</v>
      </c>
      <c r="K16" s="16" t="s">
        <v>343</v>
      </c>
      <c r="L16" s="27" t="s">
        <v>320</v>
      </c>
      <c r="M16" s="16" t="s">
        <v>340</v>
      </c>
      <c r="N16" s="27" t="s">
        <v>357</v>
      </c>
      <c r="O16" s="16" t="s">
        <v>341</v>
      </c>
      <c r="P16" s="16" t="s">
        <v>358</v>
      </c>
      <c r="Q16" s="16" t="s">
        <v>303</v>
      </c>
      <c r="R16" s="17" t="s">
        <v>134</v>
      </c>
      <c r="S16" s="75" t="s">
        <v>218</v>
      </c>
      <c r="T16" s="17" t="s">
        <v>330</v>
      </c>
      <c r="U16" s="75" t="s">
        <v>331</v>
      </c>
      <c r="V16" s="28" t="s">
        <v>322</v>
      </c>
    </row>
    <row r="17" spans="1:30 16383:16384" s="2" customFormat="1" ht="45" customHeight="1">
      <c r="A17" s="20" t="s">
        <v>206</v>
      </c>
      <c r="B17" s="27" t="s">
        <v>346</v>
      </c>
      <c r="C17" s="27" t="s">
        <v>383</v>
      </c>
      <c r="D17" s="27" t="s">
        <v>384</v>
      </c>
      <c r="E17" s="26" t="s">
        <v>132</v>
      </c>
      <c r="F17" s="26" t="s">
        <v>132</v>
      </c>
      <c r="G17" s="26" t="s">
        <v>347</v>
      </c>
      <c r="H17" s="26" t="s">
        <v>234</v>
      </c>
      <c r="I17" s="27" t="s">
        <v>312</v>
      </c>
      <c r="J17" s="16" t="s">
        <v>343</v>
      </c>
      <c r="K17" s="27" t="s">
        <v>344</v>
      </c>
      <c r="L17" s="16" t="s">
        <v>314</v>
      </c>
      <c r="M17" s="16" t="s">
        <v>340</v>
      </c>
      <c r="N17" s="27" t="s">
        <v>357</v>
      </c>
      <c r="O17" s="16" t="s">
        <v>341</v>
      </c>
      <c r="P17" s="16" t="s">
        <v>358</v>
      </c>
      <c r="Q17" s="27" t="s">
        <v>306</v>
      </c>
      <c r="R17" s="75" t="s">
        <v>134</v>
      </c>
      <c r="S17" s="75" t="s">
        <v>332</v>
      </c>
      <c r="T17" s="17" t="s">
        <v>330</v>
      </c>
      <c r="U17" s="75" t="s">
        <v>331</v>
      </c>
      <c r="V17" s="28" t="s">
        <v>322</v>
      </c>
    </row>
    <row r="18" spans="1:30 16383:16384" s="2" customFormat="1" ht="45" customHeight="1">
      <c r="A18" s="20" t="s">
        <v>208</v>
      </c>
      <c r="B18" s="16" t="s">
        <v>32</v>
      </c>
      <c r="C18" s="27" t="s">
        <v>383</v>
      </c>
      <c r="D18" s="27" t="s">
        <v>384</v>
      </c>
      <c r="E18" s="26" t="s">
        <v>132</v>
      </c>
      <c r="F18" s="26" t="s">
        <v>132</v>
      </c>
      <c r="G18" s="26" t="s">
        <v>242</v>
      </c>
      <c r="H18" s="26" t="s">
        <v>234</v>
      </c>
      <c r="I18" s="27" t="s">
        <v>312</v>
      </c>
      <c r="J18" s="16" t="s">
        <v>343</v>
      </c>
      <c r="K18" s="16" t="s">
        <v>137</v>
      </c>
      <c r="L18" s="16" t="s">
        <v>314</v>
      </c>
      <c r="M18" s="16" t="s">
        <v>340</v>
      </c>
      <c r="N18" s="27" t="s">
        <v>357</v>
      </c>
      <c r="O18" s="16" t="s">
        <v>341</v>
      </c>
      <c r="P18" s="16" t="s">
        <v>358</v>
      </c>
      <c r="Q18" s="16" t="s">
        <v>305</v>
      </c>
      <c r="R18" s="17" t="s">
        <v>243</v>
      </c>
      <c r="S18" s="75" t="s">
        <v>242</v>
      </c>
      <c r="T18" s="17" t="s">
        <v>330</v>
      </c>
      <c r="U18" s="75" t="s">
        <v>331</v>
      </c>
      <c r="V18" s="28" t="s">
        <v>322</v>
      </c>
    </row>
    <row r="19" spans="1:30 16383:16384" s="2" customFormat="1" ht="45" customHeight="1">
      <c r="A19" s="20" t="s">
        <v>208</v>
      </c>
      <c r="B19" s="16" t="s">
        <v>33</v>
      </c>
      <c r="C19" s="27" t="s">
        <v>383</v>
      </c>
      <c r="D19" s="27" t="s">
        <v>384</v>
      </c>
      <c r="E19" s="26" t="s">
        <v>132</v>
      </c>
      <c r="F19" s="26" t="s">
        <v>132</v>
      </c>
      <c r="G19" s="26" t="s">
        <v>242</v>
      </c>
      <c r="H19" s="26" t="s">
        <v>234</v>
      </c>
      <c r="I19" s="27" t="s">
        <v>312</v>
      </c>
      <c r="J19" s="16" t="s">
        <v>343</v>
      </c>
      <c r="K19" s="16" t="s">
        <v>137</v>
      </c>
      <c r="L19" s="16" t="s">
        <v>314</v>
      </c>
      <c r="M19" s="16" t="s">
        <v>340</v>
      </c>
      <c r="N19" s="27" t="s">
        <v>357</v>
      </c>
      <c r="O19" s="16" t="s">
        <v>341</v>
      </c>
      <c r="P19" s="16" t="s">
        <v>358</v>
      </c>
      <c r="Q19" s="16" t="s">
        <v>305</v>
      </c>
      <c r="R19" s="17" t="s">
        <v>243</v>
      </c>
      <c r="S19" s="75" t="s">
        <v>242</v>
      </c>
      <c r="T19" s="17" t="s">
        <v>330</v>
      </c>
      <c r="U19" s="75" t="s">
        <v>331</v>
      </c>
      <c r="V19" s="28" t="s">
        <v>322</v>
      </c>
    </row>
    <row r="20" spans="1:30 16383:16384" s="2" customFormat="1" ht="45" customHeight="1">
      <c r="A20" s="20" t="s">
        <v>208</v>
      </c>
      <c r="B20" s="16" t="s">
        <v>34</v>
      </c>
      <c r="C20" s="27" t="s">
        <v>383</v>
      </c>
      <c r="D20" s="27" t="s">
        <v>384</v>
      </c>
      <c r="E20" s="26" t="s">
        <v>132</v>
      </c>
      <c r="F20" s="26" t="s">
        <v>132</v>
      </c>
      <c r="G20" s="26" t="s">
        <v>242</v>
      </c>
      <c r="H20" s="26" t="s">
        <v>234</v>
      </c>
      <c r="I20" s="27" t="s">
        <v>312</v>
      </c>
      <c r="J20" s="16" t="s">
        <v>343</v>
      </c>
      <c r="K20" s="16" t="s">
        <v>137</v>
      </c>
      <c r="L20" s="16" t="s">
        <v>314</v>
      </c>
      <c r="M20" s="16" t="s">
        <v>340</v>
      </c>
      <c r="N20" s="27" t="s">
        <v>357</v>
      </c>
      <c r="O20" s="16" t="s">
        <v>341</v>
      </c>
      <c r="P20" s="16" t="s">
        <v>358</v>
      </c>
      <c r="Q20" s="16" t="s">
        <v>305</v>
      </c>
      <c r="R20" s="17" t="s">
        <v>243</v>
      </c>
      <c r="S20" s="75" t="s">
        <v>242</v>
      </c>
      <c r="T20" s="17" t="s">
        <v>330</v>
      </c>
      <c r="U20" s="75" t="s">
        <v>331</v>
      </c>
      <c r="V20" s="28" t="s">
        <v>322</v>
      </c>
      <c r="XFC20" s="15"/>
      <c r="XFD20" s="16"/>
    </row>
    <row r="21" spans="1:30 16383:16384" s="2" customFormat="1" ht="45" customHeight="1">
      <c r="A21" s="20" t="s">
        <v>208</v>
      </c>
      <c r="B21" s="16" t="s">
        <v>50</v>
      </c>
      <c r="C21" s="27" t="s">
        <v>383</v>
      </c>
      <c r="D21" s="27" t="s">
        <v>384</v>
      </c>
      <c r="E21" s="26" t="s">
        <v>132</v>
      </c>
      <c r="F21" s="26" t="s">
        <v>132</v>
      </c>
      <c r="G21" s="26" t="s">
        <v>242</v>
      </c>
      <c r="H21" s="26" t="s">
        <v>234</v>
      </c>
      <c r="I21" s="27" t="s">
        <v>312</v>
      </c>
      <c r="J21" s="16" t="s">
        <v>343</v>
      </c>
      <c r="K21" s="16" t="s">
        <v>137</v>
      </c>
      <c r="L21" s="16" t="s">
        <v>314</v>
      </c>
      <c r="M21" s="16" t="s">
        <v>340</v>
      </c>
      <c r="N21" s="27" t="s">
        <v>357</v>
      </c>
      <c r="O21" s="16" t="s">
        <v>341</v>
      </c>
      <c r="P21" s="16" t="s">
        <v>358</v>
      </c>
      <c r="Q21" s="16" t="s">
        <v>305</v>
      </c>
      <c r="R21" s="17" t="s">
        <v>243</v>
      </c>
      <c r="S21" s="75" t="s">
        <v>242</v>
      </c>
      <c r="T21" s="17" t="s">
        <v>330</v>
      </c>
      <c r="U21" s="75" t="s">
        <v>331</v>
      </c>
      <c r="V21" s="28" t="s">
        <v>322</v>
      </c>
    </row>
    <row r="22" spans="1:30 16383:16384" s="2" customFormat="1" ht="45" customHeight="1">
      <c r="A22" s="20" t="s">
        <v>208</v>
      </c>
      <c r="B22" s="16" t="s">
        <v>96</v>
      </c>
      <c r="C22" s="27" t="s">
        <v>383</v>
      </c>
      <c r="D22" s="27" t="s">
        <v>384</v>
      </c>
      <c r="E22" s="26" t="s">
        <v>132</v>
      </c>
      <c r="F22" s="26" t="s">
        <v>132</v>
      </c>
      <c r="G22" s="26" t="s">
        <v>242</v>
      </c>
      <c r="H22" s="26" t="s">
        <v>234</v>
      </c>
      <c r="I22" s="27" t="s">
        <v>312</v>
      </c>
      <c r="J22" s="16" t="s">
        <v>343</v>
      </c>
      <c r="K22" s="16" t="s">
        <v>137</v>
      </c>
      <c r="L22" s="16" t="s">
        <v>314</v>
      </c>
      <c r="M22" s="16" t="s">
        <v>340</v>
      </c>
      <c r="N22" s="27" t="s">
        <v>357</v>
      </c>
      <c r="O22" s="16" t="s">
        <v>341</v>
      </c>
      <c r="P22" s="16" t="s">
        <v>358</v>
      </c>
      <c r="Q22" s="16" t="s">
        <v>305</v>
      </c>
      <c r="R22" s="17" t="s">
        <v>243</v>
      </c>
      <c r="S22" s="75" t="s">
        <v>242</v>
      </c>
      <c r="T22" s="17" t="s">
        <v>330</v>
      </c>
      <c r="U22" s="75" t="s">
        <v>331</v>
      </c>
      <c r="V22" s="28" t="s">
        <v>322</v>
      </c>
    </row>
    <row r="23" spans="1:30 16383:16384" s="2" customFormat="1" ht="45" customHeight="1">
      <c r="A23" s="20" t="s">
        <v>208</v>
      </c>
      <c r="B23" s="16" t="s">
        <v>110</v>
      </c>
      <c r="C23" s="27" t="s">
        <v>383</v>
      </c>
      <c r="D23" s="27" t="s">
        <v>384</v>
      </c>
      <c r="E23" s="26" t="s">
        <v>132</v>
      </c>
      <c r="F23" s="26" t="s">
        <v>132</v>
      </c>
      <c r="G23" s="26" t="s">
        <v>242</v>
      </c>
      <c r="H23" s="26" t="s">
        <v>234</v>
      </c>
      <c r="I23" s="27" t="s">
        <v>312</v>
      </c>
      <c r="J23" s="16" t="s">
        <v>343</v>
      </c>
      <c r="K23" s="16" t="s">
        <v>137</v>
      </c>
      <c r="L23" s="16" t="s">
        <v>314</v>
      </c>
      <c r="M23" s="16" t="s">
        <v>340</v>
      </c>
      <c r="N23" s="27" t="s">
        <v>357</v>
      </c>
      <c r="O23" s="16" t="s">
        <v>341</v>
      </c>
      <c r="P23" s="16" t="s">
        <v>358</v>
      </c>
      <c r="Q23" s="16" t="s">
        <v>305</v>
      </c>
      <c r="R23" s="17" t="s">
        <v>243</v>
      </c>
      <c r="S23" s="75" t="s">
        <v>242</v>
      </c>
      <c r="T23" s="17" t="s">
        <v>330</v>
      </c>
      <c r="U23" s="75" t="s">
        <v>331</v>
      </c>
      <c r="V23" s="28" t="s">
        <v>322</v>
      </c>
    </row>
    <row r="24" spans="1:30 16383:16384" s="2" customFormat="1" ht="45" customHeight="1">
      <c r="A24" s="15" t="s">
        <v>307</v>
      </c>
      <c r="B24" s="16" t="s">
        <v>349</v>
      </c>
      <c r="C24" s="27" t="s">
        <v>383</v>
      </c>
      <c r="D24" s="27" t="s">
        <v>384</v>
      </c>
      <c r="E24" s="26" t="s">
        <v>132</v>
      </c>
      <c r="F24" s="26" t="s">
        <v>132</v>
      </c>
      <c r="G24" s="26" t="s">
        <v>332</v>
      </c>
      <c r="H24" s="26" t="s">
        <v>224</v>
      </c>
      <c r="I24" s="16" t="s">
        <v>133</v>
      </c>
      <c r="J24" s="16" t="s">
        <v>343</v>
      </c>
      <c r="K24" s="16" t="s">
        <v>343</v>
      </c>
      <c r="L24" s="27" t="s">
        <v>294</v>
      </c>
      <c r="M24" s="16" t="s">
        <v>340</v>
      </c>
      <c r="N24" s="27" t="s">
        <v>357</v>
      </c>
      <c r="O24" s="16" t="s">
        <v>341</v>
      </c>
      <c r="P24" s="16" t="s">
        <v>358</v>
      </c>
      <c r="Q24" s="27" t="s">
        <v>306</v>
      </c>
      <c r="R24" s="17" t="s">
        <v>342</v>
      </c>
      <c r="S24" s="75" t="s">
        <v>332</v>
      </c>
      <c r="T24" s="17" t="s">
        <v>330</v>
      </c>
      <c r="U24" s="75" t="s">
        <v>331</v>
      </c>
      <c r="V24" s="28" t="s">
        <v>322</v>
      </c>
    </row>
    <row r="25" spans="1:30 16383:16384" s="2" customFormat="1" ht="45" customHeight="1">
      <c r="A25" s="15" t="s">
        <v>205</v>
      </c>
      <c r="B25" s="16" t="s">
        <v>44</v>
      </c>
      <c r="C25" s="27" t="s">
        <v>383</v>
      </c>
      <c r="D25" s="27" t="s">
        <v>384</v>
      </c>
      <c r="E25" s="26" t="s">
        <v>132</v>
      </c>
      <c r="F25" s="26" t="s">
        <v>132</v>
      </c>
      <c r="G25" s="76" t="s">
        <v>241</v>
      </c>
      <c r="H25" s="26" t="s">
        <v>233</v>
      </c>
      <c r="I25" s="27" t="s">
        <v>258</v>
      </c>
      <c r="J25" s="16" t="s">
        <v>182</v>
      </c>
      <c r="K25" s="16" t="s">
        <v>172</v>
      </c>
      <c r="L25" s="27" t="s">
        <v>294</v>
      </c>
      <c r="M25" s="16" t="s">
        <v>340</v>
      </c>
      <c r="N25" s="27" t="s">
        <v>357</v>
      </c>
      <c r="O25" s="16" t="s">
        <v>341</v>
      </c>
      <c r="P25" s="16" t="s">
        <v>358</v>
      </c>
      <c r="Q25" s="16" t="s">
        <v>306</v>
      </c>
      <c r="R25" s="17" t="s">
        <v>134</v>
      </c>
      <c r="S25" s="75" t="s">
        <v>241</v>
      </c>
      <c r="T25" s="17" t="s">
        <v>330</v>
      </c>
      <c r="U25" s="75" t="s">
        <v>331</v>
      </c>
      <c r="V25" s="28" t="s">
        <v>322</v>
      </c>
    </row>
    <row r="26" spans="1:30 16383:16384" s="2" customFormat="1" ht="45" customHeight="1">
      <c r="A26" s="15" t="s">
        <v>205</v>
      </c>
      <c r="B26" s="16" t="s">
        <v>95</v>
      </c>
      <c r="C26" s="27" t="s">
        <v>383</v>
      </c>
      <c r="D26" s="27" t="s">
        <v>384</v>
      </c>
      <c r="E26" s="26" t="s">
        <v>132</v>
      </c>
      <c r="F26" s="26" t="s">
        <v>132</v>
      </c>
      <c r="G26" s="76" t="s">
        <v>241</v>
      </c>
      <c r="H26" s="26" t="s">
        <v>233</v>
      </c>
      <c r="I26" s="16" t="s">
        <v>133</v>
      </c>
      <c r="J26" s="16" t="s">
        <v>182</v>
      </c>
      <c r="K26" s="16" t="s">
        <v>172</v>
      </c>
      <c r="L26" s="16" t="s">
        <v>294</v>
      </c>
      <c r="M26" s="16" t="s">
        <v>340</v>
      </c>
      <c r="N26" s="27" t="s">
        <v>357</v>
      </c>
      <c r="O26" s="16" t="s">
        <v>341</v>
      </c>
      <c r="P26" s="16" t="s">
        <v>358</v>
      </c>
      <c r="Q26" s="16" t="s">
        <v>306</v>
      </c>
      <c r="R26" s="17" t="s">
        <v>134</v>
      </c>
      <c r="S26" s="75" t="s">
        <v>241</v>
      </c>
      <c r="T26" s="17" t="s">
        <v>330</v>
      </c>
      <c r="U26" s="75" t="s">
        <v>331</v>
      </c>
      <c r="V26" s="28" t="s">
        <v>322</v>
      </c>
    </row>
    <row r="27" spans="1:30 16383:16384" s="2" customFormat="1" ht="45" customHeight="1">
      <c r="A27" s="15" t="s">
        <v>205</v>
      </c>
      <c r="B27" s="16" t="s">
        <v>100</v>
      </c>
      <c r="C27" s="27" t="s">
        <v>383</v>
      </c>
      <c r="D27" s="27" t="s">
        <v>384</v>
      </c>
      <c r="E27" s="26" t="s">
        <v>132</v>
      </c>
      <c r="F27" s="26" t="s">
        <v>132</v>
      </c>
      <c r="G27" s="76" t="s">
        <v>241</v>
      </c>
      <c r="H27" s="26" t="s">
        <v>234</v>
      </c>
      <c r="I27" s="27" t="s">
        <v>310</v>
      </c>
      <c r="J27" s="16" t="s">
        <v>343</v>
      </c>
      <c r="K27" s="16" t="s">
        <v>343</v>
      </c>
      <c r="L27" s="16" t="s">
        <v>294</v>
      </c>
      <c r="M27" s="16" t="s">
        <v>340</v>
      </c>
      <c r="N27" s="27" t="s">
        <v>357</v>
      </c>
      <c r="O27" s="16" t="s">
        <v>341</v>
      </c>
      <c r="P27" s="16" t="s">
        <v>358</v>
      </c>
      <c r="Q27" s="16" t="s">
        <v>305</v>
      </c>
      <c r="R27" s="17" t="s">
        <v>134</v>
      </c>
      <c r="S27" s="75" t="s">
        <v>241</v>
      </c>
      <c r="T27" s="17" t="s">
        <v>330</v>
      </c>
      <c r="U27" s="75" t="s">
        <v>331</v>
      </c>
      <c r="V27" s="28" t="s">
        <v>322</v>
      </c>
    </row>
    <row r="28" spans="1:30 16383:16384" s="2" customFormat="1" ht="45" customHeight="1">
      <c r="A28" s="15" t="s">
        <v>239</v>
      </c>
      <c r="B28" s="16" t="s">
        <v>254</v>
      </c>
      <c r="C28" s="27" t="s">
        <v>383</v>
      </c>
      <c r="D28" s="26" t="s">
        <v>240</v>
      </c>
      <c r="E28" s="26" t="s">
        <v>132</v>
      </c>
      <c r="F28" s="26" t="s">
        <v>132</v>
      </c>
      <c r="G28" s="26" t="s">
        <v>240</v>
      </c>
      <c r="H28" s="26" t="s">
        <v>196</v>
      </c>
      <c r="I28" s="27" t="s">
        <v>133</v>
      </c>
      <c r="J28" s="16" t="s">
        <v>179</v>
      </c>
      <c r="K28" s="16" t="s">
        <v>343</v>
      </c>
      <c r="L28" s="16" t="s">
        <v>170</v>
      </c>
      <c r="M28" s="16" t="s">
        <v>340</v>
      </c>
      <c r="N28" s="27" t="s">
        <v>357</v>
      </c>
      <c r="O28" s="16" t="s">
        <v>341</v>
      </c>
      <c r="P28" s="16" t="s">
        <v>358</v>
      </c>
      <c r="Q28" s="27" t="s">
        <v>306</v>
      </c>
      <c r="R28" s="17" t="s">
        <v>243</v>
      </c>
      <c r="S28" s="75" t="s">
        <v>362</v>
      </c>
      <c r="T28" s="17" t="s">
        <v>330</v>
      </c>
      <c r="U28" s="75" t="s">
        <v>331</v>
      </c>
      <c r="V28" s="28" t="s">
        <v>322</v>
      </c>
    </row>
    <row r="29" spans="1:30 16383:16384" s="2" customFormat="1" ht="45" customHeight="1">
      <c r="A29" s="20" t="s">
        <v>181</v>
      </c>
      <c r="B29" s="16" t="s">
        <v>15</v>
      </c>
      <c r="C29" s="27" t="s">
        <v>383</v>
      </c>
      <c r="D29" s="27" t="s">
        <v>384</v>
      </c>
      <c r="E29" s="26" t="s">
        <v>132</v>
      </c>
      <c r="F29" s="26" t="s">
        <v>132</v>
      </c>
      <c r="G29" s="26" t="s">
        <v>139</v>
      </c>
      <c r="H29" s="26" t="s">
        <v>235</v>
      </c>
      <c r="I29" s="27" t="s">
        <v>133</v>
      </c>
      <c r="J29" s="16" t="s">
        <v>343</v>
      </c>
      <c r="K29" s="16" t="s">
        <v>343</v>
      </c>
      <c r="L29" s="16" t="s">
        <v>170</v>
      </c>
      <c r="M29" s="16" t="s">
        <v>340</v>
      </c>
      <c r="N29" s="27" t="s">
        <v>357</v>
      </c>
      <c r="O29" s="16" t="s">
        <v>341</v>
      </c>
      <c r="P29" s="16" t="s">
        <v>358</v>
      </c>
      <c r="Q29" s="16" t="s">
        <v>304</v>
      </c>
      <c r="R29" s="75" t="s">
        <v>134</v>
      </c>
      <c r="S29" s="75" t="s">
        <v>363</v>
      </c>
      <c r="T29" s="17" t="s">
        <v>330</v>
      </c>
      <c r="U29" s="75" t="s">
        <v>331</v>
      </c>
      <c r="V29" s="28" t="s">
        <v>322</v>
      </c>
    </row>
    <row r="30" spans="1:30 16383:16384" s="2" customFormat="1" ht="45" customHeight="1">
      <c r="A30" s="15" t="s">
        <v>181</v>
      </c>
      <c r="B30" s="16" t="s">
        <v>43</v>
      </c>
      <c r="C30" s="27" t="s">
        <v>383</v>
      </c>
      <c r="D30" s="27" t="s">
        <v>384</v>
      </c>
      <c r="E30" s="26" t="s">
        <v>132</v>
      </c>
      <c r="F30" s="26" t="s">
        <v>132</v>
      </c>
      <c r="G30" s="26" t="s">
        <v>139</v>
      </c>
      <c r="H30" s="26" t="s">
        <v>235</v>
      </c>
      <c r="I30" s="16" t="s">
        <v>133</v>
      </c>
      <c r="J30" s="16" t="s">
        <v>343</v>
      </c>
      <c r="K30" s="16" t="s">
        <v>343</v>
      </c>
      <c r="L30" s="16" t="s">
        <v>170</v>
      </c>
      <c r="M30" s="16" t="s">
        <v>340</v>
      </c>
      <c r="N30" s="27" t="s">
        <v>357</v>
      </c>
      <c r="O30" s="16" t="s">
        <v>341</v>
      </c>
      <c r="P30" s="16" t="s">
        <v>358</v>
      </c>
      <c r="Q30" s="16" t="s">
        <v>304</v>
      </c>
      <c r="R30" s="17" t="s">
        <v>134</v>
      </c>
      <c r="S30" s="75" t="s">
        <v>139</v>
      </c>
      <c r="T30" s="17" t="s">
        <v>330</v>
      </c>
      <c r="U30" s="75" t="s">
        <v>331</v>
      </c>
      <c r="V30" s="28" t="s">
        <v>322</v>
      </c>
    </row>
    <row r="31" spans="1:30 16383:16384" s="2" customFormat="1" ht="45" customHeight="1">
      <c r="A31" s="20" t="s">
        <v>181</v>
      </c>
      <c r="B31" s="16" t="s">
        <v>51</v>
      </c>
      <c r="C31" s="27" t="s">
        <v>383</v>
      </c>
      <c r="D31" s="27" t="s">
        <v>384</v>
      </c>
      <c r="E31" s="26" t="s">
        <v>132</v>
      </c>
      <c r="F31" s="26" t="s">
        <v>132</v>
      </c>
      <c r="G31" s="26" t="s">
        <v>139</v>
      </c>
      <c r="H31" s="26" t="s">
        <v>235</v>
      </c>
      <c r="I31" s="27" t="s">
        <v>133</v>
      </c>
      <c r="J31" s="16" t="s">
        <v>343</v>
      </c>
      <c r="K31" s="16" t="s">
        <v>343</v>
      </c>
      <c r="L31" s="16" t="s">
        <v>170</v>
      </c>
      <c r="M31" s="16" t="s">
        <v>340</v>
      </c>
      <c r="N31" s="27" t="s">
        <v>357</v>
      </c>
      <c r="O31" s="16" t="s">
        <v>341</v>
      </c>
      <c r="P31" s="16" t="s">
        <v>358</v>
      </c>
      <c r="Q31" s="16" t="s">
        <v>304</v>
      </c>
      <c r="R31" s="75" t="s">
        <v>134</v>
      </c>
      <c r="S31" s="75" t="s">
        <v>139</v>
      </c>
      <c r="T31" s="17" t="s">
        <v>330</v>
      </c>
      <c r="U31" s="75" t="s">
        <v>331</v>
      </c>
      <c r="V31" s="28" t="s">
        <v>322</v>
      </c>
      <c r="W31" s="1"/>
      <c r="X31" s="1"/>
      <c r="Y31" s="1"/>
      <c r="Z31" s="1"/>
      <c r="AA31" s="1"/>
      <c r="AB31" s="1"/>
      <c r="AC31" s="1"/>
      <c r="AD31" s="1"/>
    </row>
    <row r="32" spans="1:30 16383:16384" ht="45" customHeight="1">
      <c r="A32" s="15" t="s">
        <v>181</v>
      </c>
      <c r="B32" s="16" t="s">
        <v>76</v>
      </c>
      <c r="C32" s="27" t="s">
        <v>383</v>
      </c>
      <c r="D32" s="27" t="s">
        <v>384</v>
      </c>
      <c r="E32" s="26" t="s">
        <v>132</v>
      </c>
      <c r="F32" s="26" t="s">
        <v>132</v>
      </c>
      <c r="G32" s="26" t="s">
        <v>139</v>
      </c>
      <c r="H32" s="26" t="s">
        <v>235</v>
      </c>
      <c r="I32" s="16" t="s">
        <v>133</v>
      </c>
      <c r="J32" s="16" t="s">
        <v>343</v>
      </c>
      <c r="K32" s="16" t="s">
        <v>343</v>
      </c>
      <c r="L32" s="16" t="s">
        <v>170</v>
      </c>
      <c r="M32" s="16" t="s">
        <v>340</v>
      </c>
      <c r="N32" s="27" t="s">
        <v>357</v>
      </c>
      <c r="O32" s="16" t="s">
        <v>341</v>
      </c>
      <c r="P32" s="16" t="s">
        <v>358</v>
      </c>
      <c r="Q32" s="16" t="s">
        <v>304</v>
      </c>
      <c r="R32" s="17" t="s">
        <v>134</v>
      </c>
      <c r="S32" s="75" t="s">
        <v>139</v>
      </c>
      <c r="T32" s="17" t="s">
        <v>330</v>
      </c>
      <c r="U32" s="75" t="s">
        <v>331</v>
      </c>
      <c r="V32" s="28" t="s">
        <v>322</v>
      </c>
    </row>
    <row r="33" spans="1:22" ht="45" customHeight="1">
      <c r="A33" s="20" t="s">
        <v>181</v>
      </c>
      <c r="B33" s="16" t="s">
        <v>90</v>
      </c>
      <c r="C33" s="27" t="s">
        <v>383</v>
      </c>
      <c r="D33" s="27" t="s">
        <v>384</v>
      </c>
      <c r="E33" s="26" t="s">
        <v>132</v>
      </c>
      <c r="F33" s="26" t="s">
        <v>132</v>
      </c>
      <c r="G33" s="26" t="s">
        <v>139</v>
      </c>
      <c r="H33" s="26" t="s">
        <v>235</v>
      </c>
      <c r="I33" s="27" t="s">
        <v>133</v>
      </c>
      <c r="J33" s="16" t="s">
        <v>343</v>
      </c>
      <c r="K33" s="16" t="s">
        <v>343</v>
      </c>
      <c r="L33" s="16" t="s">
        <v>170</v>
      </c>
      <c r="M33" s="16" t="s">
        <v>340</v>
      </c>
      <c r="N33" s="27" t="s">
        <v>357</v>
      </c>
      <c r="O33" s="16" t="s">
        <v>341</v>
      </c>
      <c r="P33" s="16" t="s">
        <v>358</v>
      </c>
      <c r="Q33" s="16" t="s">
        <v>304</v>
      </c>
      <c r="R33" s="75" t="s">
        <v>134</v>
      </c>
      <c r="S33" s="75" t="s">
        <v>139</v>
      </c>
      <c r="T33" s="17" t="s">
        <v>330</v>
      </c>
      <c r="U33" s="75" t="s">
        <v>331</v>
      </c>
      <c r="V33" s="28" t="s">
        <v>322</v>
      </c>
    </row>
    <row r="34" spans="1:22" ht="45" customHeight="1">
      <c r="A34" s="15" t="s">
        <v>181</v>
      </c>
      <c r="B34" s="16" t="s">
        <v>97</v>
      </c>
      <c r="C34" s="27" t="s">
        <v>383</v>
      </c>
      <c r="D34" s="27" t="s">
        <v>384</v>
      </c>
      <c r="E34" s="26" t="s">
        <v>132</v>
      </c>
      <c r="F34" s="26" t="s">
        <v>132</v>
      </c>
      <c r="G34" s="26" t="s">
        <v>139</v>
      </c>
      <c r="H34" s="26" t="s">
        <v>235</v>
      </c>
      <c r="I34" s="16" t="s">
        <v>133</v>
      </c>
      <c r="J34" s="16" t="s">
        <v>343</v>
      </c>
      <c r="K34" s="16" t="s">
        <v>343</v>
      </c>
      <c r="L34" s="16" t="s">
        <v>170</v>
      </c>
      <c r="M34" s="16" t="s">
        <v>340</v>
      </c>
      <c r="N34" s="27" t="s">
        <v>357</v>
      </c>
      <c r="O34" s="16" t="s">
        <v>341</v>
      </c>
      <c r="P34" s="16" t="s">
        <v>358</v>
      </c>
      <c r="Q34" s="16" t="s">
        <v>304</v>
      </c>
      <c r="R34" s="17" t="s">
        <v>134</v>
      </c>
      <c r="S34" s="75" t="s">
        <v>139</v>
      </c>
      <c r="T34" s="17" t="s">
        <v>330</v>
      </c>
      <c r="U34" s="75" t="s">
        <v>331</v>
      </c>
      <c r="V34" s="28" t="s">
        <v>322</v>
      </c>
    </row>
    <row r="35" spans="1:22" ht="45" customHeight="1">
      <c r="A35" s="20" t="s">
        <v>181</v>
      </c>
      <c r="B35" s="16" t="s">
        <v>104</v>
      </c>
      <c r="C35" s="27" t="s">
        <v>383</v>
      </c>
      <c r="D35" s="27" t="s">
        <v>384</v>
      </c>
      <c r="E35" s="26" t="s">
        <v>132</v>
      </c>
      <c r="F35" s="26" t="s">
        <v>132</v>
      </c>
      <c r="G35" s="26" t="s">
        <v>139</v>
      </c>
      <c r="H35" s="26" t="s">
        <v>235</v>
      </c>
      <c r="I35" s="27" t="s">
        <v>133</v>
      </c>
      <c r="J35" s="16" t="s">
        <v>343</v>
      </c>
      <c r="K35" s="16" t="s">
        <v>343</v>
      </c>
      <c r="L35" s="16" t="s">
        <v>170</v>
      </c>
      <c r="M35" s="16" t="s">
        <v>340</v>
      </c>
      <c r="N35" s="27" t="s">
        <v>357</v>
      </c>
      <c r="O35" s="16" t="s">
        <v>341</v>
      </c>
      <c r="P35" s="16" t="s">
        <v>358</v>
      </c>
      <c r="Q35" s="16" t="s">
        <v>304</v>
      </c>
      <c r="R35" s="75" t="s">
        <v>134</v>
      </c>
      <c r="S35" s="75" t="s">
        <v>139</v>
      </c>
      <c r="T35" s="17" t="s">
        <v>330</v>
      </c>
      <c r="U35" s="75" t="s">
        <v>331</v>
      </c>
      <c r="V35" s="28" t="s">
        <v>322</v>
      </c>
    </row>
    <row r="36" spans="1:22" ht="45" customHeight="1">
      <c r="A36" s="15" t="s">
        <v>206</v>
      </c>
      <c r="B36" s="16" t="s">
        <v>244</v>
      </c>
      <c r="C36" s="27" t="s">
        <v>383</v>
      </c>
      <c r="D36" s="27" t="s">
        <v>384</v>
      </c>
      <c r="E36" s="27" t="s">
        <v>334</v>
      </c>
      <c r="F36" s="26" t="s">
        <v>132</v>
      </c>
      <c r="G36" s="26" t="s">
        <v>139</v>
      </c>
      <c r="H36" s="26" t="s">
        <v>132</v>
      </c>
      <c r="I36" s="16" t="s">
        <v>133</v>
      </c>
      <c r="J36" s="16" t="s">
        <v>182</v>
      </c>
      <c r="K36" s="16" t="s">
        <v>172</v>
      </c>
      <c r="L36" s="27" t="s">
        <v>294</v>
      </c>
      <c r="M36" s="16" t="s">
        <v>340</v>
      </c>
      <c r="N36" s="27" t="s">
        <v>357</v>
      </c>
      <c r="O36" s="16" t="s">
        <v>341</v>
      </c>
      <c r="P36" s="16" t="s">
        <v>358</v>
      </c>
      <c r="Q36" s="27" t="s">
        <v>306</v>
      </c>
      <c r="R36" s="17" t="s">
        <v>134</v>
      </c>
      <c r="S36" s="75" t="s">
        <v>362</v>
      </c>
      <c r="T36" s="17" t="s">
        <v>330</v>
      </c>
      <c r="U36" s="75" t="s">
        <v>331</v>
      </c>
      <c r="V36" s="28" t="s">
        <v>322</v>
      </c>
    </row>
    <row r="37" spans="1:22" ht="45" customHeight="1">
      <c r="A37" s="15" t="s">
        <v>206</v>
      </c>
      <c r="B37" s="27" t="s">
        <v>336</v>
      </c>
      <c r="C37" s="27" t="s">
        <v>383</v>
      </c>
      <c r="D37" s="27" t="s">
        <v>384</v>
      </c>
      <c r="E37" s="27" t="s">
        <v>333</v>
      </c>
      <c r="F37" s="26" t="s">
        <v>132</v>
      </c>
      <c r="G37" s="26" t="s">
        <v>332</v>
      </c>
      <c r="H37" s="26" t="s">
        <v>132</v>
      </c>
      <c r="I37" s="16" t="s">
        <v>133</v>
      </c>
      <c r="J37" s="16" t="s">
        <v>182</v>
      </c>
      <c r="K37" s="16" t="s">
        <v>172</v>
      </c>
      <c r="L37" s="27" t="s">
        <v>294</v>
      </c>
      <c r="M37" s="16" t="s">
        <v>340</v>
      </c>
      <c r="N37" s="27" t="s">
        <v>357</v>
      </c>
      <c r="O37" s="16" t="s">
        <v>341</v>
      </c>
      <c r="P37" s="16" t="s">
        <v>358</v>
      </c>
      <c r="Q37" s="27" t="s">
        <v>306</v>
      </c>
      <c r="R37" s="17" t="s">
        <v>134</v>
      </c>
      <c r="S37" s="75" t="s">
        <v>241</v>
      </c>
      <c r="T37" s="17" t="s">
        <v>330</v>
      </c>
      <c r="U37" s="75" t="s">
        <v>331</v>
      </c>
      <c r="V37" s="28" t="s">
        <v>322</v>
      </c>
    </row>
    <row r="38" spans="1:22" ht="45" customHeight="1">
      <c r="A38" s="15" t="s">
        <v>140</v>
      </c>
      <c r="B38" s="16" t="s">
        <v>14</v>
      </c>
      <c r="C38" s="16" t="s">
        <v>141</v>
      </c>
      <c r="D38" s="26" t="s">
        <v>281</v>
      </c>
      <c r="E38" s="16" t="s">
        <v>143</v>
      </c>
      <c r="F38" s="27" t="s">
        <v>285</v>
      </c>
      <c r="G38" s="16" t="s">
        <v>143</v>
      </c>
      <c r="H38" s="16" t="s">
        <v>292</v>
      </c>
      <c r="I38" s="16" t="s">
        <v>261</v>
      </c>
      <c r="J38" s="16" t="s">
        <v>343</v>
      </c>
      <c r="K38" s="16" t="s">
        <v>343</v>
      </c>
      <c r="L38" s="16" t="s">
        <v>189</v>
      </c>
      <c r="M38" s="16" t="s">
        <v>340</v>
      </c>
      <c r="N38" s="27" t="s">
        <v>357</v>
      </c>
      <c r="O38" s="16" t="s">
        <v>341</v>
      </c>
      <c r="P38" s="16" t="s">
        <v>358</v>
      </c>
      <c r="Q38" s="16" t="s">
        <v>304</v>
      </c>
      <c r="R38" s="17" t="s">
        <v>342</v>
      </c>
      <c r="S38" s="75" t="s">
        <v>364</v>
      </c>
      <c r="T38" s="17" t="s">
        <v>330</v>
      </c>
      <c r="U38" s="75" t="s">
        <v>331</v>
      </c>
      <c r="V38" s="28" t="s">
        <v>322</v>
      </c>
    </row>
    <row r="39" spans="1:22" ht="45" customHeight="1">
      <c r="A39" s="15" t="s">
        <v>140</v>
      </c>
      <c r="B39" s="16" t="s">
        <v>40</v>
      </c>
      <c r="C39" s="16" t="s">
        <v>141</v>
      </c>
      <c r="D39" s="26" t="s">
        <v>281</v>
      </c>
      <c r="E39" s="77" t="s">
        <v>145</v>
      </c>
      <c r="F39" s="27" t="s">
        <v>285</v>
      </c>
      <c r="G39" s="16" t="s">
        <v>270</v>
      </c>
      <c r="H39" s="16" t="s">
        <v>292</v>
      </c>
      <c r="I39" s="16" t="s">
        <v>261</v>
      </c>
      <c r="J39" s="16" t="s">
        <v>343</v>
      </c>
      <c r="K39" s="16" t="s">
        <v>343</v>
      </c>
      <c r="L39" s="16" t="s">
        <v>257</v>
      </c>
      <c r="M39" s="16" t="s">
        <v>340</v>
      </c>
      <c r="N39" s="27" t="s">
        <v>357</v>
      </c>
      <c r="O39" s="16" t="s">
        <v>341</v>
      </c>
      <c r="P39" s="16" t="s">
        <v>358</v>
      </c>
      <c r="Q39" s="16" t="s">
        <v>305</v>
      </c>
      <c r="R39" s="17" t="s">
        <v>342</v>
      </c>
      <c r="S39" s="75" t="s">
        <v>365</v>
      </c>
      <c r="T39" s="17" t="s">
        <v>330</v>
      </c>
      <c r="U39" s="75" t="s">
        <v>331</v>
      </c>
      <c r="V39" s="28" t="s">
        <v>322</v>
      </c>
    </row>
    <row r="40" spans="1:22" ht="45" customHeight="1">
      <c r="A40" s="16" t="s">
        <v>140</v>
      </c>
      <c r="B40" s="16" t="s">
        <v>41</v>
      </c>
      <c r="C40" s="16" t="s">
        <v>141</v>
      </c>
      <c r="D40" s="26" t="s">
        <v>281</v>
      </c>
      <c r="E40" s="16" t="s">
        <v>145</v>
      </c>
      <c r="F40" s="27" t="s">
        <v>285</v>
      </c>
      <c r="G40" s="16" t="s">
        <v>270</v>
      </c>
      <c r="H40" s="16" t="s">
        <v>292</v>
      </c>
      <c r="I40" s="16" t="s">
        <v>261</v>
      </c>
      <c r="J40" s="16" t="s">
        <v>343</v>
      </c>
      <c r="K40" s="16" t="s">
        <v>343</v>
      </c>
      <c r="L40" s="16" t="s">
        <v>257</v>
      </c>
      <c r="M40" s="16" t="s">
        <v>340</v>
      </c>
      <c r="N40" s="27" t="s">
        <v>357</v>
      </c>
      <c r="O40" s="16" t="s">
        <v>341</v>
      </c>
      <c r="P40" s="16" t="s">
        <v>358</v>
      </c>
      <c r="Q40" s="16" t="s">
        <v>305</v>
      </c>
      <c r="R40" s="17" t="s">
        <v>342</v>
      </c>
      <c r="S40" s="75" t="s">
        <v>365</v>
      </c>
      <c r="T40" s="17" t="s">
        <v>330</v>
      </c>
      <c r="U40" s="75" t="s">
        <v>331</v>
      </c>
      <c r="V40" s="28" t="s">
        <v>322</v>
      </c>
    </row>
    <row r="41" spans="1:22" ht="45" customHeight="1">
      <c r="A41" s="15" t="s">
        <v>140</v>
      </c>
      <c r="B41" s="16" t="s">
        <v>62</v>
      </c>
      <c r="C41" s="16" t="s">
        <v>141</v>
      </c>
      <c r="D41" s="26" t="s">
        <v>281</v>
      </c>
      <c r="E41" s="27" t="s">
        <v>276</v>
      </c>
      <c r="F41" s="27" t="s">
        <v>285</v>
      </c>
      <c r="G41" s="27" t="s">
        <v>276</v>
      </c>
      <c r="H41" s="16" t="s">
        <v>292</v>
      </c>
      <c r="I41" s="16" t="s">
        <v>261</v>
      </c>
      <c r="J41" s="16" t="s">
        <v>343</v>
      </c>
      <c r="K41" s="16" t="s">
        <v>343</v>
      </c>
      <c r="L41" s="16" t="s">
        <v>257</v>
      </c>
      <c r="M41" s="16" t="s">
        <v>340</v>
      </c>
      <c r="N41" s="27" t="s">
        <v>357</v>
      </c>
      <c r="O41" s="16" t="s">
        <v>341</v>
      </c>
      <c r="P41" s="16" t="s">
        <v>358</v>
      </c>
      <c r="Q41" s="16" t="s">
        <v>305</v>
      </c>
      <c r="R41" s="17" t="s">
        <v>342</v>
      </c>
      <c r="S41" s="75" t="s">
        <v>366</v>
      </c>
      <c r="T41" s="17" t="s">
        <v>330</v>
      </c>
      <c r="U41" s="75" t="s">
        <v>331</v>
      </c>
      <c r="V41" s="28" t="s">
        <v>322</v>
      </c>
    </row>
    <row r="42" spans="1:22" ht="45" customHeight="1">
      <c r="A42" s="15" t="s">
        <v>140</v>
      </c>
      <c r="B42" s="16" t="s">
        <v>70</v>
      </c>
      <c r="C42" s="16" t="s">
        <v>141</v>
      </c>
      <c r="D42" s="26" t="s">
        <v>281</v>
      </c>
      <c r="E42" s="77" t="s">
        <v>146</v>
      </c>
      <c r="F42" s="27" t="s">
        <v>285</v>
      </c>
      <c r="G42" s="16" t="s">
        <v>146</v>
      </c>
      <c r="H42" s="16" t="s">
        <v>292</v>
      </c>
      <c r="I42" s="16" t="s">
        <v>261</v>
      </c>
      <c r="J42" s="16" t="s">
        <v>343</v>
      </c>
      <c r="K42" s="16" t="s">
        <v>343</v>
      </c>
      <c r="L42" s="16" t="s">
        <v>257</v>
      </c>
      <c r="M42" s="16" t="s">
        <v>340</v>
      </c>
      <c r="N42" s="27" t="s">
        <v>357</v>
      </c>
      <c r="O42" s="16" t="s">
        <v>341</v>
      </c>
      <c r="P42" s="16" t="s">
        <v>358</v>
      </c>
      <c r="Q42" s="16" t="s">
        <v>305</v>
      </c>
      <c r="R42" s="17" t="s">
        <v>342</v>
      </c>
      <c r="S42" s="75" t="s">
        <v>365</v>
      </c>
      <c r="T42" s="17" t="s">
        <v>330</v>
      </c>
      <c r="U42" s="75" t="s">
        <v>331</v>
      </c>
      <c r="V42" s="28" t="s">
        <v>322</v>
      </c>
    </row>
    <row r="43" spans="1:22" ht="45" customHeight="1">
      <c r="A43" s="15" t="s">
        <v>140</v>
      </c>
      <c r="B43" s="16" t="s">
        <v>73</v>
      </c>
      <c r="C43" s="16" t="s">
        <v>141</v>
      </c>
      <c r="D43" s="26" t="s">
        <v>281</v>
      </c>
      <c r="E43" s="16" t="s">
        <v>277</v>
      </c>
      <c r="F43" s="27" t="s">
        <v>285</v>
      </c>
      <c r="G43" s="16" t="s">
        <v>277</v>
      </c>
      <c r="H43" s="16" t="s">
        <v>292</v>
      </c>
      <c r="I43" s="16" t="s">
        <v>261</v>
      </c>
      <c r="J43" s="16" t="s">
        <v>343</v>
      </c>
      <c r="K43" s="16" t="s">
        <v>343</v>
      </c>
      <c r="L43" s="16" t="s">
        <v>257</v>
      </c>
      <c r="M43" s="16" t="s">
        <v>340</v>
      </c>
      <c r="N43" s="27" t="s">
        <v>357</v>
      </c>
      <c r="O43" s="16" t="s">
        <v>341</v>
      </c>
      <c r="P43" s="16" t="s">
        <v>358</v>
      </c>
      <c r="Q43" s="16" t="s">
        <v>305</v>
      </c>
      <c r="R43" s="17" t="s">
        <v>342</v>
      </c>
      <c r="S43" s="75" t="s">
        <v>367</v>
      </c>
      <c r="T43" s="17" t="s">
        <v>330</v>
      </c>
      <c r="U43" s="75" t="s">
        <v>331</v>
      </c>
      <c r="V43" s="28" t="s">
        <v>322</v>
      </c>
    </row>
    <row r="44" spans="1:22" ht="45" customHeight="1">
      <c r="A44" s="15" t="s">
        <v>140</v>
      </c>
      <c r="B44" s="16" t="s">
        <v>102</v>
      </c>
      <c r="C44" s="16" t="s">
        <v>141</v>
      </c>
      <c r="D44" s="26" t="s">
        <v>281</v>
      </c>
      <c r="E44" s="16" t="s">
        <v>147</v>
      </c>
      <c r="F44" s="27" t="s">
        <v>285</v>
      </c>
      <c r="G44" s="16" t="s">
        <v>269</v>
      </c>
      <c r="H44" s="16" t="s">
        <v>292</v>
      </c>
      <c r="I44" s="16" t="s">
        <v>261</v>
      </c>
      <c r="J44" s="16" t="s">
        <v>343</v>
      </c>
      <c r="K44" s="16" t="s">
        <v>343</v>
      </c>
      <c r="L44" s="16" t="s">
        <v>257</v>
      </c>
      <c r="M44" s="16" t="s">
        <v>340</v>
      </c>
      <c r="N44" s="27" t="s">
        <v>357</v>
      </c>
      <c r="O44" s="16" t="s">
        <v>341</v>
      </c>
      <c r="P44" s="16" t="s">
        <v>358</v>
      </c>
      <c r="Q44" s="16" t="s">
        <v>305</v>
      </c>
      <c r="R44" s="17" t="s">
        <v>342</v>
      </c>
      <c r="S44" s="75" t="s">
        <v>368</v>
      </c>
      <c r="T44" s="17" t="s">
        <v>330</v>
      </c>
      <c r="U44" s="75" t="s">
        <v>331</v>
      </c>
      <c r="V44" s="28" t="s">
        <v>322</v>
      </c>
    </row>
    <row r="45" spans="1:22" ht="45" customHeight="1">
      <c r="A45" s="15" t="s">
        <v>140</v>
      </c>
      <c r="B45" s="16" t="s">
        <v>293</v>
      </c>
      <c r="C45" s="16" t="s">
        <v>141</v>
      </c>
      <c r="D45" s="26" t="s">
        <v>281</v>
      </c>
      <c r="E45" s="77" t="s">
        <v>326</v>
      </c>
      <c r="F45" s="27" t="s">
        <v>285</v>
      </c>
      <c r="G45" s="77" t="s">
        <v>326</v>
      </c>
      <c r="H45" s="16" t="s">
        <v>292</v>
      </c>
      <c r="I45" s="16" t="s">
        <v>261</v>
      </c>
      <c r="J45" s="16" t="s">
        <v>343</v>
      </c>
      <c r="K45" s="16" t="s">
        <v>343</v>
      </c>
      <c r="L45" s="16" t="s">
        <v>257</v>
      </c>
      <c r="M45" s="16" t="s">
        <v>340</v>
      </c>
      <c r="N45" s="27" t="s">
        <v>357</v>
      </c>
      <c r="O45" s="16" t="s">
        <v>341</v>
      </c>
      <c r="P45" s="16" t="s">
        <v>358</v>
      </c>
      <c r="Q45" s="16" t="s">
        <v>305</v>
      </c>
      <c r="R45" s="17" t="s">
        <v>342</v>
      </c>
      <c r="S45" s="75" t="s">
        <v>365</v>
      </c>
      <c r="T45" s="17" t="s">
        <v>330</v>
      </c>
      <c r="U45" s="75" t="s">
        <v>331</v>
      </c>
      <c r="V45" s="28" t="s">
        <v>322</v>
      </c>
    </row>
    <row r="46" spans="1:22" ht="45" customHeight="1">
      <c r="A46" s="15" t="s">
        <v>203</v>
      </c>
      <c r="B46" s="16" t="s">
        <v>12</v>
      </c>
      <c r="C46" s="16" t="s">
        <v>284</v>
      </c>
      <c r="D46" s="16" t="s">
        <v>325</v>
      </c>
      <c r="E46" s="16" t="s">
        <v>193</v>
      </c>
      <c r="F46" s="26" t="s">
        <v>132</v>
      </c>
      <c r="G46" s="16" t="s">
        <v>193</v>
      </c>
      <c r="H46" s="26" t="s">
        <v>224</v>
      </c>
      <c r="I46" s="27" t="s">
        <v>311</v>
      </c>
      <c r="J46" s="16" t="s">
        <v>343</v>
      </c>
      <c r="K46" s="16" t="s">
        <v>343</v>
      </c>
      <c r="L46" s="16" t="s">
        <v>294</v>
      </c>
      <c r="M46" s="16" t="s">
        <v>340</v>
      </c>
      <c r="N46" s="27" t="s">
        <v>357</v>
      </c>
      <c r="O46" s="16" t="s">
        <v>341</v>
      </c>
      <c r="P46" s="16" t="s">
        <v>358</v>
      </c>
      <c r="Q46" s="16" t="s">
        <v>305</v>
      </c>
      <c r="R46" s="17" t="s">
        <v>342</v>
      </c>
      <c r="S46" s="75" t="s">
        <v>193</v>
      </c>
      <c r="T46" s="17" t="s">
        <v>330</v>
      </c>
      <c r="U46" s="75" t="s">
        <v>331</v>
      </c>
      <c r="V46" s="28" t="s">
        <v>322</v>
      </c>
    </row>
    <row r="47" spans="1:22" ht="45" customHeight="1">
      <c r="A47" s="15" t="s">
        <v>203</v>
      </c>
      <c r="B47" s="16" t="s">
        <v>86</v>
      </c>
      <c r="C47" s="16" t="s">
        <v>284</v>
      </c>
      <c r="D47" s="16" t="s">
        <v>325</v>
      </c>
      <c r="E47" s="16" t="s">
        <v>193</v>
      </c>
      <c r="F47" s="26" t="s">
        <v>132</v>
      </c>
      <c r="G47" s="77" t="s">
        <v>193</v>
      </c>
      <c r="H47" s="26" t="s">
        <v>224</v>
      </c>
      <c r="I47" s="27" t="s">
        <v>311</v>
      </c>
      <c r="J47" s="16" t="s">
        <v>343</v>
      </c>
      <c r="K47" s="16" t="s">
        <v>343</v>
      </c>
      <c r="L47" s="16" t="s">
        <v>294</v>
      </c>
      <c r="M47" s="16" t="s">
        <v>340</v>
      </c>
      <c r="N47" s="27" t="s">
        <v>357</v>
      </c>
      <c r="O47" s="16" t="s">
        <v>341</v>
      </c>
      <c r="P47" s="16" t="s">
        <v>358</v>
      </c>
      <c r="Q47" s="16" t="s">
        <v>305</v>
      </c>
      <c r="R47" s="17" t="s">
        <v>342</v>
      </c>
      <c r="S47" s="75" t="s">
        <v>193</v>
      </c>
      <c r="T47" s="17" t="s">
        <v>330</v>
      </c>
      <c r="U47" s="75" t="s">
        <v>331</v>
      </c>
      <c r="V47" s="28" t="s">
        <v>322</v>
      </c>
    </row>
    <row r="48" spans="1:22" ht="45" customHeight="1">
      <c r="A48" s="15" t="s">
        <v>203</v>
      </c>
      <c r="B48" s="27" t="s">
        <v>204</v>
      </c>
      <c r="C48" s="16" t="s">
        <v>284</v>
      </c>
      <c r="D48" s="16" t="s">
        <v>325</v>
      </c>
      <c r="E48" s="16" t="s">
        <v>193</v>
      </c>
      <c r="F48" s="26" t="s">
        <v>132</v>
      </c>
      <c r="G48" s="77" t="s">
        <v>193</v>
      </c>
      <c r="H48" s="26" t="s">
        <v>224</v>
      </c>
      <c r="I48" s="27" t="s">
        <v>311</v>
      </c>
      <c r="J48" s="16" t="s">
        <v>343</v>
      </c>
      <c r="K48" s="16" t="s">
        <v>343</v>
      </c>
      <c r="L48" s="16" t="s">
        <v>294</v>
      </c>
      <c r="M48" s="16" t="s">
        <v>340</v>
      </c>
      <c r="N48" s="27" t="s">
        <v>357</v>
      </c>
      <c r="O48" s="16" t="s">
        <v>341</v>
      </c>
      <c r="P48" s="16" t="s">
        <v>358</v>
      </c>
      <c r="Q48" s="16" t="s">
        <v>305</v>
      </c>
      <c r="R48" s="17" t="s">
        <v>342</v>
      </c>
      <c r="S48" s="75" t="s">
        <v>193</v>
      </c>
      <c r="T48" s="17" t="s">
        <v>330</v>
      </c>
      <c r="U48" s="75" t="s">
        <v>331</v>
      </c>
      <c r="V48" s="28" t="s">
        <v>322</v>
      </c>
    </row>
    <row r="49" spans="1:30" ht="45" customHeight="1">
      <c r="A49" s="15" t="s">
        <v>183</v>
      </c>
      <c r="B49" s="16" t="s">
        <v>28</v>
      </c>
      <c r="C49" s="16" t="s">
        <v>284</v>
      </c>
      <c r="D49" s="27" t="s">
        <v>325</v>
      </c>
      <c r="E49" s="27" t="s">
        <v>144</v>
      </c>
      <c r="F49" s="26" t="s">
        <v>288</v>
      </c>
      <c r="G49" s="83" t="s">
        <v>144</v>
      </c>
      <c r="H49" s="26" t="s">
        <v>196</v>
      </c>
      <c r="I49" s="27" t="s">
        <v>311</v>
      </c>
      <c r="J49" s="16" t="s">
        <v>343</v>
      </c>
      <c r="K49" s="16" t="s">
        <v>343</v>
      </c>
      <c r="L49" s="27" t="s">
        <v>294</v>
      </c>
      <c r="M49" s="16" t="s">
        <v>340</v>
      </c>
      <c r="N49" s="27" t="s">
        <v>357</v>
      </c>
      <c r="O49" s="16" t="s">
        <v>341</v>
      </c>
      <c r="P49" s="16" t="s">
        <v>358</v>
      </c>
      <c r="Q49" s="27" t="s">
        <v>306</v>
      </c>
      <c r="R49" s="17" t="s">
        <v>134</v>
      </c>
      <c r="S49" s="75" t="s">
        <v>369</v>
      </c>
      <c r="T49" s="17" t="s">
        <v>330</v>
      </c>
      <c r="U49" s="75" t="s">
        <v>331</v>
      </c>
      <c r="V49" s="28" t="s">
        <v>322</v>
      </c>
    </row>
    <row r="50" spans="1:30" ht="45" customHeight="1">
      <c r="A50" s="15" t="s">
        <v>183</v>
      </c>
      <c r="B50" s="16" t="s">
        <v>30</v>
      </c>
      <c r="C50" s="16" t="s">
        <v>284</v>
      </c>
      <c r="D50" s="27" t="s">
        <v>325</v>
      </c>
      <c r="E50" s="27" t="s">
        <v>144</v>
      </c>
      <c r="F50" s="26" t="s">
        <v>288</v>
      </c>
      <c r="G50" s="27" t="s">
        <v>144</v>
      </c>
      <c r="H50" s="26" t="s">
        <v>196</v>
      </c>
      <c r="I50" s="27" t="s">
        <v>311</v>
      </c>
      <c r="J50" s="16" t="s">
        <v>343</v>
      </c>
      <c r="K50" s="16" t="s">
        <v>343</v>
      </c>
      <c r="L50" s="27" t="s">
        <v>294</v>
      </c>
      <c r="M50" s="16" t="s">
        <v>340</v>
      </c>
      <c r="N50" s="27" t="s">
        <v>357</v>
      </c>
      <c r="O50" s="16" t="s">
        <v>341</v>
      </c>
      <c r="P50" s="16" t="s">
        <v>358</v>
      </c>
      <c r="Q50" s="27" t="s">
        <v>306</v>
      </c>
      <c r="R50" s="17" t="s">
        <v>134</v>
      </c>
      <c r="S50" s="75" t="s">
        <v>369</v>
      </c>
      <c r="T50" s="17" t="s">
        <v>330</v>
      </c>
      <c r="U50" s="75" t="s">
        <v>331</v>
      </c>
      <c r="V50" s="28" t="s">
        <v>322</v>
      </c>
    </row>
    <row r="51" spans="1:30" ht="45" customHeight="1">
      <c r="A51" s="15" t="s">
        <v>183</v>
      </c>
      <c r="B51" s="16" t="s">
        <v>35</v>
      </c>
      <c r="C51" s="16" t="s">
        <v>284</v>
      </c>
      <c r="D51" s="27" t="s">
        <v>325</v>
      </c>
      <c r="E51" s="27" t="s">
        <v>144</v>
      </c>
      <c r="F51" s="26" t="s">
        <v>288</v>
      </c>
      <c r="G51" s="27" t="s">
        <v>144</v>
      </c>
      <c r="H51" s="26" t="s">
        <v>196</v>
      </c>
      <c r="I51" s="27" t="s">
        <v>311</v>
      </c>
      <c r="J51" s="16" t="s">
        <v>343</v>
      </c>
      <c r="K51" s="16" t="s">
        <v>343</v>
      </c>
      <c r="L51" s="27" t="s">
        <v>294</v>
      </c>
      <c r="M51" s="16" t="s">
        <v>340</v>
      </c>
      <c r="N51" s="27" t="s">
        <v>357</v>
      </c>
      <c r="O51" s="16" t="s">
        <v>341</v>
      </c>
      <c r="P51" s="16" t="s">
        <v>358</v>
      </c>
      <c r="Q51" s="27" t="s">
        <v>306</v>
      </c>
      <c r="R51" s="17" t="s">
        <v>134</v>
      </c>
      <c r="S51" s="75" t="s">
        <v>369</v>
      </c>
      <c r="T51" s="17" t="s">
        <v>330</v>
      </c>
      <c r="U51" s="75" t="s">
        <v>331</v>
      </c>
      <c r="V51" s="28" t="s">
        <v>322</v>
      </c>
    </row>
    <row r="52" spans="1:30" ht="45" customHeight="1">
      <c r="A52" s="15" t="s">
        <v>183</v>
      </c>
      <c r="B52" s="16" t="s">
        <v>57</v>
      </c>
      <c r="C52" s="16" t="s">
        <v>284</v>
      </c>
      <c r="D52" s="27" t="s">
        <v>325</v>
      </c>
      <c r="E52" s="27" t="s">
        <v>144</v>
      </c>
      <c r="F52" s="26" t="s">
        <v>288</v>
      </c>
      <c r="G52" s="27" t="s">
        <v>144</v>
      </c>
      <c r="H52" s="26" t="s">
        <v>196</v>
      </c>
      <c r="I52" s="27" t="s">
        <v>311</v>
      </c>
      <c r="J52" s="16" t="s">
        <v>343</v>
      </c>
      <c r="K52" s="16" t="s">
        <v>343</v>
      </c>
      <c r="L52" s="27" t="s">
        <v>294</v>
      </c>
      <c r="M52" s="16" t="s">
        <v>340</v>
      </c>
      <c r="N52" s="27" t="s">
        <v>357</v>
      </c>
      <c r="O52" s="16" t="s">
        <v>341</v>
      </c>
      <c r="P52" s="16" t="s">
        <v>358</v>
      </c>
      <c r="Q52" s="27" t="s">
        <v>306</v>
      </c>
      <c r="R52" s="17" t="s">
        <v>134</v>
      </c>
      <c r="S52" s="75" t="s">
        <v>369</v>
      </c>
      <c r="T52" s="17" t="s">
        <v>330</v>
      </c>
      <c r="U52" s="75" t="s">
        <v>331</v>
      </c>
      <c r="V52" s="28" t="s">
        <v>322</v>
      </c>
    </row>
    <row r="53" spans="1:30" ht="45" customHeight="1">
      <c r="A53" s="15" t="s">
        <v>183</v>
      </c>
      <c r="B53" s="16" t="s">
        <v>60</v>
      </c>
      <c r="C53" s="16" t="s">
        <v>284</v>
      </c>
      <c r="D53" s="27" t="s">
        <v>325</v>
      </c>
      <c r="E53" s="27" t="s">
        <v>144</v>
      </c>
      <c r="F53" s="26" t="s">
        <v>288</v>
      </c>
      <c r="G53" s="27" t="s">
        <v>144</v>
      </c>
      <c r="H53" s="26" t="s">
        <v>196</v>
      </c>
      <c r="I53" s="27" t="s">
        <v>311</v>
      </c>
      <c r="J53" s="16" t="s">
        <v>343</v>
      </c>
      <c r="K53" s="16" t="s">
        <v>343</v>
      </c>
      <c r="L53" s="27" t="s">
        <v>294</v>
      </c>
      <c r="M53" s="16" t="s">
        <v>340</v>
      </c>
      <c r="N53" s="27" t="s">
        <v>357</v>
      </c>
      <c r="O53" s="16" t="s">
        <v>341</v>
      </c>
      <c r="P53" s="16" t="s">
        <v>358</v>
      </c>
      <c r="Q53" s="27" t="s">
        <v>306</v>
      </c>
      <c r="R53" s="17" t="s">
        <v>134</v>
      </c>
      <c r="S53" s="75" t="s">
        <v>369</v>
      </c>
      <c r="T53" s="17" t="s">
        <v>330</v>
      </c>
      <c r="U53" s="75" t="s">
        <v>331</v>
      </c>
      <c r="V53" s="28" t="s">
        <v>322</v>
      </c>
    </row>
    <row r="54" spans="1:30" ht="45" customHeight="1">
      <c r="A54" s="15" t="s">
        <v>176</v>
      </c>
      <c r="B54" s="16" t="s">
        <v>67</v>
      </c>
      <c r="C54" s="16" t="s">
        <v>284</v>
      </c>
      <c r="D54" s="27" t="s">
        <v>325</v>
      </c>
      <c r="E54" s="27" t="s">
        <v>214</v>
      </c>
      <c r="F54" s="16" t="s">
        <v>177</v>
      </c>
      <c r="G54" s="27" t="s">
        <v>214</v>
      </c>
      <c r="H54" s="26" t="s">
        <v>308</v>
      </c>
      <c r="I54" s="27" t="s">
        <v>194</v>
      </c>
      <c r="J54" s="16" t="s">
        <v>178</v>
      </c>
      <c r="K54" s="16" t="s">
        <v>343</v>
      </c>
      <c r="L54" s="16" t="s">
        <v>170</v>
      </c>
      <c r="M54" s="16" t="s">
        <v>340</v>
      </c>
      <c r="N54" s="27" t="s">
        <v>357</v>
      </c>
      <c r="O54" s="16" t="s">
        <v>341</v>
      </c>
      <c r="P54" s="16" t="s">
        <v>358</v>
      </c>
      <c r="Q54" s="16" t="s">
        <v>303</v>
      </c>
      <c r="R54" s="17" t="s">
        <v>243</v>
      </c>
      <c r="S54" s="75" t="s">
        <v>369</v>
      </c>
      <c r="T54" s="17" t="s">
        <v>330</v>
      </c>
      <c r="U54" s="75" t="s">
        <v>331</v>
      </c>
      <c r="V54" s="28" t="s">
        <v>322</v>
      </c>
    </row>
    <row r="55" spans="1:30" ht="45" customHeight="1">
      <c r="A55" s="15" t="s">
        <v>176</v>
      </c>
      <c r="B55" s="16" t="s">
        <v>82</v>
      </c>
      <c r="C55" s="16" t="s">
        <v>284</v>
      </c>
      <c r="D55" s="27" t="s">
        <v>325</v>
      </c>
      <c r="E55" s="27" t="s">
        <v>220</v>
      </c>
      <c r="F55" s="16" t="s">
        <v>177</v>
      </c>
      <c r="G55" s="27" t="s">
        <v>220</v>
      </c>
      <c r="H55" s="26" t="s">
        <v>308</v>
      </c>
      <c r="I55" s="27" t="s">
        <v>260</v>
      </c>
      <c r="J55" s="16" t="s">
        <v>178</v>
      </c>
      <c r="K55" s="16" t="s">
        <v>343</v>
      </c>
      <c r="L55" s="16" t="s">
        <v>170</v>
      </c>
      <c r="M55" s="16" t="s">
        <v>340</v>
      </c>
      <c r="N55" s="27" t="s">
        <v>357</v>
      </c>
      <c r="O55" s="16" t="s">
        <v>341</v>
      </c>
      <c r="P55" s="16" t="s">
        <v>358</v>
      </c>
      <c r="Q55" s="27" t="s">
        <v>306</v>
      </c>
      <c r="R55" s="17" t="s">
        <v>243</v>
      </c>
      <c r="S55" s="75" t="s">
        <v>220</v>
      </c>
      <c r="T55" s="17" t="s">
        <v>330</v>
      </c>
      <c r="U55" s="75" t="s">
        <v>331</v>
      </c>
      <c r="V55" s="28" t="s">
        <v>322</v>
      </c>
    </row>
    <row r="56" spans="1:30" ht="45" customHeight="1">
      <c r="A56" s="15" t="s">
        <v>176</v>
      </c>
      <c r="B56" s="16" t="s">
        <v>78</v>
      </c>
      <c r="C56" s="16" t="s">
        <v>284</v>
      </c>
      <c r="D56" s="27" t="s">
        <v>325</v>
      </c>
      <c r="E56" s="26" t="s">
        <v>313</v>
      </c>
      <c r="F56" s="26" t="s">
        <v>288</v>
      </c>
      <c r="G56" s="26" t="s">
        <v>313</v>
      </c>
      <c r="H56" s="26" t="s">
        <v>308</v>
      </c>
      <c r="I56" s="27" t="s">
        <v>194</v>
      </c>
      <c r="J56" s="16" t="s">
        <v>178</v>
      </c>
      <c r="K56" s="16" t="s">
        <v>343</v>
      </c>
      <c r="L56" s="16" t="s">
        <v>170</v>
      </c>
      <c r="M56" s="16" t="s">
        <v>340</v>
      </c>
      <c r="N56" s="27" t="s">
        <v>357</v>
      </c>
      <c r="O56" s="16" t="s">
        <v>341</v>
      </c>
      <c r="P56" s="16" t="s">
        <v>358</v>
      </c>
      <c r="Q56" s="16" t="s">
        <v>304</v>
      </c>
      <c r="R56" s="17" t="s">
        <v>243</v>
      </c>
      <c r="S56" s="75" t="s">
        <v>369</v>
      </c>
      <c r="T56" s="17" t="s">
        <v>330</v>
      </c>
      <c r="U56" s="75" t="s">
        <v>331</v>
      </c>
      <c r="V56" s="28" t="s">
        <v>322</v>
      </c>
    </row>
    <row r="57" spans="1:30" ht="45" customHeight="1">
      <c r="A57" s="15" t="s">
        <v>176</v>
      </c>
      <c r="B57" s="16" t="s">
        <v>85</v>
      </c>
      <c r="C57" s="16" t="s">
        <v>284</v>
      </c>
      <c r="D57" s="27" t="s">
        <v>325</v>
      </c>
      <c r="E57" s="16" t="s">
        <v>180</v>
      </c>
      <c r="F57" s="26" t="s">
        <v>288</v>
      </c>
      <c r="G57" s="16" t="s">
        <v>180</v>
      </c>
      <c r="H57" s="26" t="s">
        <v>308</v>
      </c>
      <c r="I57" s="27" t="s">
        <v>194</v>
      </c>
      <c r="J57" s="16" t="s">
        <v>178</v>
      </c>
      <c r="K57" s="16" t="s">
        <v>343</v>
      </c>
      <c r="L57" s="27" t="s">
        <v>320</v>
      </c>
      <c r="M57" s="16" t="s">
        <v>340</v>
      </c>
      <c r="N57" s="27" t="s">
        <v>357</v>
      </c>
      <c r="O57" s="16" t="s">
        <v>341</v>
      </c>
      <c r="P57" s="16" t="s">
        <v>358</v>
      </c>
      <c r="Q57" s="16" t="s">
        <v>304</v>
      </c>
      <c r="R57" s="17" t="s">
        <v>243</v>
      </c>
      <c r="S57" s="75" t="s">
        <v>180</v>
      </c>
      <c r="T57" s="17" t="s">
        <v>330</v>
      </c>
      <c r="U57" s="75" t="s">
        <v>331</v>
      </c>
      <c r="V57" s="28" t="s">
        <v>322</v>
      </c>
    </row>
    <row r="58" spans="1:30" ht="45" customHeight="1">
      <c r="A58" s="15" t="s">
        <v>176</v>
      </c>
      <c r="B58" s="27" t="s">
        <v>199</v>
      </c>
      <c r="C58" s="16" t="s">
        <v>284</v>
      </c>
      <c r="D58" s="27" t="s">
        <v>325</v>
      </c>
      <c r="E58" s="27" t="s">
        <v>144</v>
      </c>
      <c r="F58" s="16" t="s">
        <v>288</v>
      </c>
      <c r="G58" s="26" t="s">
        <v>313</v>
      </c>
      <c r="H58" s="26" t="s">
        <v>308</v>
      </c>
      <c r="I58" s="27" t="s">
        <v>194</v>
      </c>
      <c r="J58" s="16" t="s">
        <v>178</v>
      </c>
      <c r="K58" s="16" t="s">
        <v>343</v>
      </c>
      <c r="L58" s="16" t="s">
        <v>170</v>
      </c>
      <c r="M58" s="16" t="s">
        <v>340</v>
      </c>
      <c r="N58" s="27" t="s">
        <v>357</v>
      </c>
      <c r="O58" s="16" t="s">
        <v>341</v>
      </c>
      <c r="P58" s="16" t="s">
        <v>358</v>
      </c>
      <c r="Q58" s="16" t="s">
        <v>304</v>
      </c>
      <c r="R58" s="17" t="s">
        <v>243</v>
      </c>
      <c r="S58" s="75" t="s">
        <v>369</v>
      </c>
      <c r="T58" s="17" t="s">
        <v>330</v>
      </c>
      <c r="U58" s="75" t="s">
        <v>331</v>
      </c>
      <c r="V58" s="28" t="s">
        <v>322</v>
      </c>
    </row>
    <row r="59" spans="1:30" ht="45" customHeight="1">
      <c r="A59" s="15" t="s">
        <v>206</v>
      </c>
      <c r="B59" s="16" t="s">
        <v>253</v>
      </c>
      <c r="C59" s="16" t="s">
        <v>284</v>
      </c>
      <c r="D59" s="27" t="s">
        <v>325</v>
      </c>
      <c r="E59" s="27" t="s">
        <v>144</v>
      </c>
      <c r="F59" s="27" t="s">
        <v>288</v>
      </c>
      <c r="G59" s="27" t="s">
        <v>144</v>
      </c>
      <c r="H59" s="26" t="s">
        <v>196</v>
      </c>
      <c r="I59" s="27" t="s">
        <v>260</v>
      </c>
      <c r="J59" s="16" t="s">
        <v>343</v>
      </c>
      <c r="K59" s="16" t="s">
        <v>343</v>
      </c>
      <c r="L59" s="27" t="s">
        <v>294</v>
      </c>
      <c r="M59" s="16" t="s">
        <v>340</v>
      </c>
      <c r="N59" s="27" t="s">
        <v>357</v>
      </c>
      <c r="O59" s="16" t="s">
        <v>341</v>
      </c>
      <c r="P59" s="16" t="s">
        <v>358</v>
      </c>
      <c r="Q59" s="16" t="s">
        <v>303</v>
      </c>
      <c r="R59" s="17" t="s">
        <v>243</v>
      </c>
      <c r="S59" s="75" t="s">
        <v>369</v>
      </c>
      <c r="T59" s="17" t="s">
        <v>330</v>
      </c>
      <c r="U59" s="75" t="s">
        <v>331</v>
      </c>
      <c r="V59" s="28" t="s">
        <v>322</v>
      </c>
    </row>
    <row r="60" spans="1:30" ht="45" customHeight="1">
      <c r="A60" s="15" t="s">
        <v>206</v>
      </c>
      <c r="B60" s="16" t="s">
        <v>251</v>
      </c>
      <c r="C60" s="16" t="s">
        <v>284</v>
      </c>
      <c r="D60" s="16" t="s">
        <v>132</v>
      </c>
      <c r="E60" s="26" t="s">
        <v>144</v>
      </c>
      <c r="F60" s="26" t="s">
        <v>132</v>
      </c>
      <c r="G60" s="26" t="s">
        <v>144</v>
      </c>
      <c r="H60" s="26" t="s">
        <v>132</v>
      </c>
      <c r="I60" s="27" t="s">
        <v>261</v>
      </c>
      <c r="J60" s="16" t="s">
        <v>150</v>
      </c>
      <c r="K60" s="16" t="s">
        <v>172</v>
      </c>
      <c r="L60" s="16" t="s">
        <v>294</v>
      </c>
      <c r="M60" s="16" t="s">
        <v>340</v>
      </c>
      <c r="N60" s="27" t="s">
        <v>357</v>
      </c>
      <c r="O60" s="16" t="s">
        <v>341</v>
      </c>
      <c r="P60" s="16" t="s">
        <v>358</v>
      </c>
      <c r="Q60" s="27" t="s">
        <v>306</v>
      </c>
      <c r="R60" s="17" t="s">
        <v>134</v>
      </c>
      <c r="S60" s="75" t="s">
        <v>281</v>
      </c>
      <c r="T60" s="17" t="s">
        <v>330</v>
      </c>
      <c r="U60" s="75" t="s">
        <v>331</v>
      </c>
      <c r="V60" s="28" t="s">
        <v>322</v>
      </c>
    </row>
    <row r="61" spans="1:30" ht="45" customHeight="1">
      <c r="A61" s="20" t="s">
        <v>323</v>
      </c>
      <c r="B61" s="16" t="s">
        <v>324</v>
      </c>
      <c r="C61" s="16" t="s">
        <v>157</v>
      </c>
      <c r="D61" s="16" t="s">
        <v>186</v>
      </c>
      <c r="E61" s="26" t="s">
        <v>132</v>
      </c>
      <c r="F61" s="26" t="s">
        <v>132</v>
      </c>
      <c r="G61" s="16" t="s">
        <v>157</v>
      </c>
      <c r="H61" s="26" t="s">
        <v>132</v>
      </c>
      <c r="I61" s="27" t="s">
        <v>310</v>
      </c>
      <c r="J61" s="16" t="s">
        <v>343</v>
      </c>
      <c r="K61" s="16" t="s">
        <v>343</v>
      </c>
      <c r="L61" s="16" t="s">
        <v>170</v>
      </c>
      <c r="M61" s="16" t="s">
        <v>340</v>
      </c>
      <c r="N61" s="27" t="s">
        <v>357</v>
      </c>
      <c r="O61" s="16" t="s">
        <v>341</v>
      </c>
      <c r="P61" s="16" t="s">
        <v>358</v>
      </c>
      <c r="Q61" s="16" t="s">
        <v>305</v>
      </c>
      <c r="R61" s="75" t="s">
        <v>134</v>
      </c>
      <c r="S61" s="75" t="s">
        <v>186</v>
      </c>
      <c r="T61" s="17" t="s">
        <v>330</v>
      </c>
      <c r="U61" s="75" t="s">
        <v>331</v>
      </c>
      <c r="V61" s="28" t="s">
        <v>322</v>
      </c>
    </row>
    <row r="62" spans="1:30" ht="45" customHeight="1">
      <c r="A62" s="15" t="s">
        <v>185</v>
      </c>
      <c r="B62" s="16" t="s">
        <v>10</v>
      </c>
      <c r="C62" s="16" t="s">
        <v>157</v>
      </c>
      <c r="D62" s="16" t="s">
        <v>186</v>
      </c>
      <c r="E62" s="26" t="s">
        <v>132</v>
      </c>
      <c r="F62" s="27" t="s">
        <v>285</v>
      </c>
      <c r="G62" s="16" t="s">
        <v>186</v>
      </c>
      <c r="H62" s="16" t="s">
        <v>231</v>
      </c>
      <c r="I62" s="27" t="s">
        <v>194</v>
      </c>
      <c r="J62" s="16" t="s">
        <v>343</v>
      </c>
      <c r="K62" s="16" t="s">
        <v>343</v>
      </c>
      <c r="L62" s="16" t="s">
        <v>316</v>
      </c>
      <c r="M62" s="16" t="s">
        <v>340</v>
      </c>
      <c r="N62" s="27" t="s">
        <v>357</v>
      </c>
      <c r="O62" s="16" t="s">
        <v>341</v>
      </c>
      <c r="P62" s="16" t="s">
        <v>358</v>
      </c>
      <c r="Q62" s="16" t="s">
        <v>305</v>
      </c>
      <c r="R62" s="17" t="s">
        <v>243</v>
      </c>
      <c r="S62" s="75" t="s">
        <v>186</v>
      </c>
      <c r="T62" s="17" t="s">
        <v>330</v>
      </c>
      <c r="U62" s="75" t="s">
        <v>331</v>
      </c>
      <c r="V62" s="28" t="s">
        <v>322</v>
      </c>
    </row>
    <row r="63" spans="1:30" ht="45" customHeight="1">
      <c r="A63" s="15" t="s">
        <v>185</v>
      </c>
      <c r="B63" s="16" t="s">
        <v>56</v>
      </c>
      <c r="C63" s="16" t="s">
        <v>157</v>
      </c>
      <c r="D63" s="16" t="s">
        <v>186</v>
      </c>
      <c r="E63" s="26" t="s">
        <v>132</v>
      </c>
      <c r="F63" s="27" t="s">
        <v>285</v>
      </c>
      <c r="G63" s="16" t="s">
        <v>186</v>
      </c>
      <c r="H63" s="16" t="s">
        <v>231</v>
      </c>
      <c r="I63" s="27" t="s">
        <v>194</v>
      </c>
      <c r="J63" s="16" t="s">
        <v>343</v>
      </c>
      <c r="K63" s="16" t="s">
        <v>343</v>
      </c>
      <c r="L63" s="16" t="s">
        <v>316</v>
      </c>
      <c r="M63" s="16" t="s">
        <v>340</v>
      </c>
      <c r="N63" s="27" t="s">
        <v>357</v>
      </c>
      <c r="O63" s="16" t="s">
        <v>341</v>
      </c>
      <c r="P63" s="16" t="s">
        <v>358</v>
      </c>
      <c r="Q63" s="16" t="s">
        <v>305</v>
      </c>
      <c r="R63" s="17" t="s">
        <v>243</v>
      </c>
      <c r="S63" s="75" t="s">
        <v>186</v>
      </c>
      <c r="T63" s="17" t="s">
        <v>330</v>
      </c>
      <c r="U63" s="75" t="s">
        <v>331</v>
      </c>
      <c r="V63" s="28" t="s">
        <v>322</v>
      </c>
      <c r="W63" s="2"/>
      <c r="Y63" s="2"/>
      <c r="Z63" s="2"/>
      <c r="AA63" s="2"/>
      <c r="AB63" s="2"/>
      <c r="AC63" s="2"/>
      <c r="AD63" s="2"/>
    </row>
    <row r="64" spans="1:30" s="2" customFormat="1" ht="45" customHeight="1">
      <c r="A64" s="15" t="s">
        <v>185</v>
      </c>
      <c r="B64" s="16" t="s">
        <v>61</v>
      </c>
      <c r="C64" s="16" t="s">
        <v>157</v>
      </c>
      <c r="D64" s="16" t="s">
        <v>186</v>
      </c>
      <c r="E64" s="26" t="s">
        <v>132</v>
      </c>
      <c r="F64" s="27" t="s">
        <v>285</v>
      </c>
      <c r="G64" s="16" t="s">
        <v>186</v>
      </c>
      <c r="H64" s="16" t="s">
        <v>231</v>
      </c>
      <c r="I64" s="27" t="s">
        <v>194</v>
      </c>
      <c r="J64" s="16" t="s">
        <v>343</v>
      </c>
      <c r="K64" s="16" t="s">
        <v>343</v>
      </c>
      <c r="L64" s="16" t="s">
        <v>316</v>
      </c>
      <c r="M64" s="16" t="s">
        <v>340</v>
      </c>
      <c r="N64" s="27" t="s">
        <v>357</v>
      </c>
      <c r="O64" s="16" t="s">
        <v>341</v>
      </c>
      <c r="P64" s="16" t="s">
        <v>358</v>
      </c>
      <c r="Q64" s="16" t="s">
        <v>305</v>
      </c>
      <c r="R64" s="17" t="s">
        <v>243</v>
      </c>
      <c r="S64" s="75" t="s">
        <v>186</v>
      </c>
      <c r="T64" s="17" t="s">
        <v>330</v>
      </c>
      <c r="U64" s="75" t="s">
        <v>331</v>
      </c>
      <c r="V64" s="28" t="s">
        <v>322</v>
      </c>
      <c r="X64" s="1"/>
    </row>
    <row r="65" spans="1:24" s="2" customFormat="1" ht="45" customHeight="1">
      <c r="A65" s="15" t="s">
        <v>185</v>
      </c>
      <c r="B65" s="16" t="s">
        <v>79</v>
      </c>
      <c r="C65" s="16" t="s">
        <v>157</v>
      </c>
      <c r="D65" s="16" t="s">
        <v>186</v>
      </c>
      <c r="E65" s="26" t="s">
        <v>132</v>
      </c>
      <c r="F65" s="27" t="s">
        <v>285</v>
      </c>
      <c r="G65" s="16" t="s">
        <v>186</v>
      </c>
      <c r="H65" s="16" t="s">
        <v>231</v>
      </c>
      <c r="I65" s="27" t="s">
        <v>194</v>
      </c>
      <c r="J65" s="16" t="s">
        <v>343</v>
      </c>
      <c r="K65" s="16" t="s">
        <v>343</v>
      </c>
      <c r="L65" s="16" t="s">
        <v>316</v>
      </c>
      <c r="M65" s="16" t="s">
        <v>340</v>
      </c>
      <c r="N65" s="27" t="s">
        <v>357</v>
      </c>
      <c r="O65" s="16" t="s">
        <v>341</v>
      </c>
      <c r="P65" s="16" t="s">
        <v>358</v>
      </c>
      <c r="Q65" s="16" t="s">
        <v>305</v>
      </c>
      <c r="R65" s="17" t="s">
        <v>243</v>
      </c>
      <c r="S65" s="75" t="s">
        <v>186</v>
      </c>
      <c r="T65" s="17" t="s">
        <v>330</v>
      </c>
      <c r="U65" s="75" t="s">
        <v>331</v>
      </c>
      <c r="V65" s="28" t="s">
        <v>322</v>
      </c>
      <c r="X65" s="1"/>
    </row>
    <row r="66" spans="1:24" s="2" customFormat="1" ht="45" customHeight="1">
      <c r="A66" s="15" t="s">
        <v>156</v>
      </c>
      <c r="B66" s="16" t="s">
        <v>25</v>
      </c>
      <c r="C66" s="16" t="s">
        <v>157</v>
      </c>
      <c r="D66" s="16" t="s">
        <v>158</v>
      </c>
      <c r="E66" s="26" t="s">
        <v>132</v>
      </c>
      <c r="F66" s="16" t="s">
        <v>159</v>
      </c>
      <c r="G66" s="16" t="s">
        <v>158</v>
      </c>
      <c r="H66" s="16" t="s">
        <v>237</v>
      </c>
      <c r="I66" s="27" t="s">
        <v>133</v>
      </c>
      <c r="J66" s="16" t="s">
        <v>338</v>
      </c>
      <c r="K66" s="16" t="s">
        <v>343</v>
      </c>
      <c r="L66" s="16" t="s">
        <v>160</v>
      </c>
      <c r="M66" s="16" t="s">
        <v>340</v>
      </c>
      <c r="N66" s="27" t="s">
        <v>357</v>
      </c>
      <c r="O66" s="16" t="s">
        <v>341</v>
      </c>
      <c r="P66" s="16" t="s">
        <v>358</v>
      </c>
      <c r="Q66" s="16" t="s">
        <v>305</v>
      </c>
      <c r="R66" s="75" t="s">
        <v>342</v>
      </c>
      <c r="S66" s="75" t="s">
        <v>158</v>
      </c>
      <c r="T66" s="17" t="s">
        <v>330</v>
      </c>
      <c r="U66" s="75" t="s">
        <v>331</v>
      </c>
      <c r="V66" s="28" t="s">
        <v>322</v>
      </c>
      <c r="X66" s="1"/>
    </row>
    <row r="67" spans="1:24" s="2" customFormat="1" ht="45" customHeight="1">
      <c r="A67" s="15" t="s">
        <v>156</v>
      </c>
      <c r="B67" s="16" t="s">
        <v>80</v>
      </c>
      <c r="C67" s="16" t="s">
        <v>157</v>
      </c>
      <c r="D67" s="16" t="s">
        <v>158</v>
      </c>
      <c r="E67" s="26" t="s">
        <v>132</v>
      </c>
      <c r="F67" s="16" t="s">
        <v>159</v>
      </c>
      <c r="G67" s="16" t="s">
        <v>158</v>
      </c>
      <c r="H67" s="16" t="s">
        <v>237</v>
      </c>
      <c r="I67" s="27" t="s">
        <v>133</v>
      </c>
      <c r="J67" s="16" t="s">
        <v>338</v>
      </c>
      <c r="K67" s="16" t="s">
        <v>343</v>
      </c>
      <c r="L67" s="16" t="s">
        <v>160</v>
      </c>
      <c r="M67" s="16" t="s">
        <v>340</v>
      </c>
      <c r="N67" s="27" t="s">
        <v>357</v>
      </c>
      <c r="O67" s="16" t="s">
        <v>341</v>
      </c>
      <c r="P67" s="16" t="s">
        <v>358</v>
      </c>
      <c r="Q67" s="16" t="s">
        <v>305</v>
      </c>
      <c r="R67" s="75" t="s">
        <v>342</v>
      </c>
      <c r="S67" s="75" t="s">
        <v>158</v>
      </c>
      <c r="T67" s="17" t="s">
        <v>330</v>
      </c>
      <c r="U67" s="75" t="s">
        <v>331</v>
      </c>
      <c r="V67" s="28" t="s">
        <v>322</v>
      </c>
      <c r="X67" s="1"/>
    </row>
    <row r="68" spans="1:24" s="2" customFormat="1" ht="45" customHeight="1">
      <c r="A68" s="15" t="s">
        <v>156</v>
      </c>
      <c r="B68" s="16" t="s">
        <v>88</v>
      </c>
      <c r="C68" s="16" t="s">
        <v>157</v>
      </c>
      <c r="D68" s="16" t="s">
        <v>158</v>
      </c>
      <c r="E68" s="26" t="s">
        <v>132</v>
      </c>
      <c r="F68" s="16" t="s">
        <v>159</v>
      </c>
      <c r="G68" s="16" t="s">
        <v>158</v>
      </c>
      <c r="H68" s="16" t="s">
        <v>237</v>
      </c>
      <c r="I68" s="27" t="s">
        <v>133</v>
      </c>
      <c r="J68" s="16" t="s">
        <v>338</v>
      </c>
      <c r="K68" s="16" t="s">
        <v>343</v>
      </c>
      <c r="L68" s="16" t="s">
        <v>160</v>
      </c>
      <c r="M68" s="16" t="s">
        <v>340</v>
      </c>
      <c r="N68" s="27" t="s">
        <v>357</v>
      </c>
      <c r="O68" s="16" t="s">
        <v>341</v>
      </c>
      <c r="P68" s="16" t="s">
        <v>358</v>
      </c>
      <c r="Q68" s="16" t="s">
        <v>305</v>
      </c>
      <c r="R68" s="75" t="s">
        <v>342</v>
      </c>
      <c r="S68" s="75" t="s">
        <v>158</v>
      </c>
      <c r="T68" s="17" t="s">
        <v>330</v>
      </c>
      <c r="U68" s="75" t="s">
        <v>331</v>
      </c>
      <c r="V68" s="28" t="s">
        <v>322</v>
      </c>
    </row>
    <row r="69" spans="1:24" s="2" customFormat="1" ht="45" customHeight="1">
      <c r="A69" s="15" t="s">
        <v>156</v>
      </c>
      <c r="B69" s="16" t="s">
        <v>111</v>
      </c>
      <c r="C69" s="16" t="s">
        <v>157</v>
      </c>
      <c r="D69" s="16" t="s">
        <v>158</v>
      </c>
      <c r="E69" s="26" t="s">
        <v>132</v>
      </c>
      <c r="F69" s="16" t="s">
        <v>159</v>
      </c>
      <c r="G69" s="16" t="s">
        <v>158</v>
      </c>
      <c r="H69" s="16" t="s">
        <v>237</v>
      </c>
      <c r="I69" s="27" t="s">
        <v>133</v>
      </c>
      <c r="J69" s="16" t="s">
        <v>338</v>
      </c>
      <c r="K69" s="16" t="s">
        <v>343</v>
      </c>
      <c r="L69" s="16" t="s">
        <v>160</v>
      </c>
      <c r="M69" s="16" t="s">
        <v>340</v>
      </c>
      <c r="N69" s="27" t="s">
        <v>357</v>
      </c>
      <c r="O69" s="16" t="s">
        <v>341</v>
      </c>
      <c r="P69" s="16" t="s">
        <v>358</v>
      </c>
      <c r="Q69" s="16" t="s">
        <v>305</v>
      </c>
      <c r="R69" s="75" t="s">
        <v>342</v>
      </c>
      <c r="S69" s="75" t="s">
        <v>158</v>
      </c>
      <c r="T69" s="17" t="s">
        <v>330</v>
      </c>
      <c r="U69" s="75" t="s">
        <v>331</v>
      </c>
      <c r="V69" s="28" t="s">
        <v>322</v>
      </c>
    </row>
    <row r="70" spans="1:24" s="2" customFormat="1" ht="45" customHeight="1">
      <c r="A70" s="15" t="s">
        <v>156</v>
      </c>
      <c r="B70" s="27" t="s">
        <v>22</v>
      </c>
      <c r="C70" s="16" t="s">
        <v>157</v>
      </c>
      <c r="D70" s="16" t="s">
        <v>158</v>
      </c>
      <c r="E70" s="26" t="s">
        <v>132</v>
      </c>
      <c r="F70" s="16" t="s">
        <v>159</v>
      </c>
      <c r="G70" s="16" t="s">
        <v>158</v>
      </c>
      <c r="H70" s="16" t="s">
        <v>237</v>
      </c>
      <c r="I70" s="27" t="s">
        <v>133</v>
      </c>
      <c r="J70" s="16" t="s">
        <v>338</v>
      </c>
      <c r="K70" s="16" t="s">
        <v>343</v>
      </c>
      <c r="L70" s="16" t="s">
        <v>160</v>
      </c>
      <c r="M70" s="16" t="s">
        <v>340</v>
      </c>
      <c r="N70" s="27" t="s">
        <v>357</v>
      </c>
      <c r="O70" s="16" t="s">
        <v>341</v>
      </c>
      <c r="P70" s="16" t="s">
        <v>358</v>
      </c>
      <c r="Q70" s="16" t="s">
        <v>305</v>
      </c>
      <c r="R70" s="75" t="s">
        <v>342</v>
      </c>
      <c r="S70" s="75" t="s">
        <v>158</v>
      </c>
      <c r="T70" s="17" t="s">
        <v>330</v>
      </c>
      <c r="U70" s="75" t="s">
        <v>331</v>
      </c>
      <c r="V70" s="28" t="s">
        <v>322</v>
      </c>
    </row>
    <row r="71" spans="1:24" s="2" customFormat="1" ht="45" customHeight="1">
      <c r="A71" s="15" t="s">
        <v>161</v>
      </c>
      <c r="B71" s="16" t="s">
        <v>198</v>
      </c>
      <c r="C71" s="16" t="s">
        <v>162</v>
      </c>
      <c r="D71" s="26" t="s">
        <v>152</v>
      </c>
      <c r="E71" s="26" t="s">
        <v>132</v>
      </c>
      <c r="F71" s="16" t="s">
        <v>163</v>
      </c>
      <c r="G71" s="26" t="s">
        <v>152</v>
      </c>
      <c r="H71" s="16" t="s">
        <v>227</v>
      </c>
      <c r="I71" s="16" t="s">
        <v>164</v>
      </c>
      <c r="J71" s="16" t="s">
        <v>165</v>
      </c>
      <c r="K71" s="16" t="s">
        <v>137</v>
      </c>
      <c r="L71" s="16" t="s">
        <v>135</v>
      </c>
      <c r="M71" s="16" t="s">
        <v>340</v>
      </c>
      <c r="N71" s="27" t="s">
        <v>357</v>
      </c>
      <c r="O71" s="16" t="s">
        <v>341</v>
      </c>
      <c r="P71" s="16" t="s">
        <v>358</v>
      </c>
      <c r="Q71" s="27" t="s">
        <v>306</v>
      </c>
      <c r="R71" s="17" t="s">
        <v>243</v>
      </c>
      <c r="S71" s="75" t="s">
        <v>152</v>
      </c>
      <c r="T71" s="17" t="s">
        <v>330</v>
      </c>
      <c r="U71" s="75" t="s">
        <v>331</v>
      </c>
      <c r="V71" s="28" t="s">
        <v>322</v>
      </c>
    </row>
    <row r="72" spans="1:24" s="2" customFormat="1" ht="45" customHeight="1">
      <c r="A72" s="15" t="s">
        <v>161</v>
      </c>
      <c r="B72" s="16" t="s">
        <v>48</v>
      </c>
      <c r="C72" s="16" t="s">
        <v>162</v>
      </c>
      <c r="D72" s="26" t="s">
        <v>152</v>
      </c>
      <c r="E72" s="16" t="s">
        <v>238</v>
      </c>
      <c r="F72" s="16" t="s">
        <v>163</v>
      </c>
      <c r="G72" s="16" t="s">
        <v>238</v>
      </c>
      <c r="H72" s="16" t="s">
        <v>227</v>
      </c>
      <c r="I72" s="16" t="s">
        <v>261</v>
      </c>
      <c r="J72" s="16" t="s">
        <v>165</v>
      </c>
      <c r="K72" s="16" t="s">
        <v>137</v>
      </c>
      <c r="L72" s="16" t="s">
        <v>135</v>
      </c>
      <c r="M72" s="16" t="s">
        <v>340</v>
      </c>
      <c r="N72" s="27" t="s">
        <v>357</v>
      </c>
      <c r="O72" s="16" t="s">
        <v>341</v>
      </c>
      <c r="P72" s="16" t="s">
        <v>358</v>
      </c>
      <c r="Q72" s="27" t="s">
        <v>306</v>
      </c>
      <c r="R72" s="75" t="s">
        <v>134</v>
      </c>
      <c r="S72" s="75" t="s">
        <v>370</v>
      </c>
      <c r="T72" s="17" t="s">
        <v>330</v>
      </c>
      <c r="U72" s="75" t="s">
        <v>331</v>
      </c>
      <c r="V72" s="28" t="s">
        <v>322</v>
      </c>
    </row>
    <row r="73" spans="1:24" s="2" customFormat="1" ht="45" customHeight="1">
      <c r="A73" s="15" t="s">
        <v>161</v>
      </c>
      <c r="B73" s="16" t="s">
        <v>99</v>
      </c>
      <c r="C73" s="16" t="s">
        <v>162</v>
      </c>
      <c r="D73" s="26" t="s">
        <v>152</v>
      </c>
      <c r="E73" s="27" t="s">
        <v>221</v>
      </c>
      <c r="F73" s="16" t="s">
        <v>167</v>
      </c>
      <c r="G73" s="27" t="s">
        <v>221</v>
      </c>
      <c r="H73" s="16" t="s">
        <v>227</v>
      </c>
      <c r="I73" s="16" t="s">
        <v>164</v>
      </c>
      <c r="J73" s="16" t="s">
        <v>165</v>
      </c>
      <c r="K73" s="16" t="s">
        <v>137</v>
      </c>
      <c r="L73" s="16" t="s">
        <v>216</v>
      </c>
      <c r="M73" s="16" t="s">
        <v>340</v>
      </c>
      <c r="N73" s="27" t="s">
        <v>357</v>
      </c>
      <c r="O73" s="16" t="s">
        <v>341</v>
      </c>
      <c r="P73" s="16" t="s">
        <v>358</v>
      </c>
      <c r="Q73" s="16" t="s">
        <v>304</v>
      </c>
      <c r="R73" s="17" t="s">
        <v>243</v>
      </c>
      <c r="S73" s="75" t="s">
        <v>371</v>
      </c>
      <c r="T73" s="17" t="s">
        <v>330</v>
      </c>
      <c r="U73" s="75" t="s">
        <v>331</v>
      </c>
      <c r="V73" s="28" t="s">
        <v>322</v>
      </c>
    </row>
    <row r="74" spans="1:24" s="2" customFormat="1" ht="45" customHeight="1">
      <c r="A74" s="15" t="s">
        <v>161</v>
      </c>
      <c r="B74" s="16" t="s">
        <v>31</v>
      </c>
      <c r="C74" s="16" t="s">
        <v>162</v>
      </c>
      <c r="D74" s="26" t="s">
        <v>152</v>
      </c>
      <c r="E74" s="16" t="s">
        <v>166</v>
      </c>
      <c r="F74" s="27" t="s">
        <v>287</v>
      </c>
      <c r="G74" s="16" t="s">
        <v>166</v>
      </c>
      <c r="H74" s="16" t="s">
        <v>227</v>
      </c>
      <c r="I74" s="16" t="s">
        <v>164</v>
      </c>
      <c r="J74" s="16" t="s">
        <v>165</v>
      </c>
      <c r="K74" s="16" t="s">
        <v>343</v>
      </c>
      <c r="L74" s="16" t="s">
        <v>315</v>
      </c>
      <c r="M74" s="16" t="s">
        <v>340</v>
      </c>
      <c r="N74" s="27" t="s">
        <v>357</v>
      </c>
      <c r="O74" s="16" t="s">
        <v>341</v>
      </c>
      <c r="P74" s="16" t="s">
        <v>358</v>
      </c>
      <c r="Q74" s="16" t="s">
        <v>305</v>
      </c>
      <c r="R74" s="17" t="s">
        <v>134</v>
      </c>
      <c r="S74" s="75" t="s">
        <v>372</v>
      </c>
      <c r="T74" s="17" t="s">
        <v>330</v>
      </c>
      <c r="U74" s="75" t="s">
        <v>331</v>
      </c>
      <c r="V74" s="28" t="s">
        <v>322</v>
      </c>
    </row>
    <row r="75" spans="1:24" s="2" customFormat="1" ht="45" customHeight="1">
      <c r="A75" s="15" t="s">
        <v>161</v>
      </c>
      <c r="B75" s="27" t="s">
        <v>19</v>
      </c>
      <c r="C75" s="16" t="s">
        <v>162</v>
      </c>
      <c r="D75" s="26" t="s">
        <v>152</v>
      </c>
      <c r="E75" s="26" t="s">
        <v>132</v>
      </c>
      <c r="F75" s="16" t="s">
        <v>163</v>
      </c>
      <c r="G75" s="26" t="s">
        <v>152</v>
      </c>
      <c r="H75" s="16" t="s">
        <v>227</v>
      </c>
      <c r="I75" s="16" t="s">
        <v>164</v>
      </c>
      <c r="J75" s="16" t="s">
        <v>165</v>
      </c>
      <c r="K75" s="16" t="s">
        <v>137</v>
      </c>
      <c r="L75" s="16" t="s">
        <v>315</v>
      </c>
      <c r="M75" s="16" t="s">
        <v>340</v>
      </c>
      <c r="N75" s="27" t="s">
        <v>357</v>
      </c>
      <c r="O75" s="16" t="s">
        <v>341</v>
      </c>
      <c r="P75" s="16" t="s">
        <v>358</v>
      </c>
      <c r="Q75" s="27" t="s">
        <v>306</v>
      </c>
      <c r="R75" s="17" t="s">
        <v>243</v>
      </c>
      <c r="S75" s="75" t="s">
        <v>373</v>
      </c>
      <c r="T75" s="17" t="s">
        <v>330</v>
      </c>
      <c r="U75" s="75" t="s">
        <v>331</v>
      </c>
      <c r="V75" s="28" t="s">
        <v>322</v>
      </c>
    </row>
    <row r="76" spans="1:24" s="2" customFormat="1" ht="45" customHeight="1">
      <c r="A76" s="15" t="s">
        <v>171</v>
      </c>
      <c r="B76" s="27" t="s">
        <v>17</v>
      </c>
      <c r="C76" s="16" t="s">
        <v>169</v>
      </c>
      <c r="D76" s="26" t="s">
        <v>350</v>
      </c>
      <c r="E76" s="26" t="s">
        <v>132</v>
      </c>
      <c r="F76" s="26" t="s">
        <v>132</v>
      </c>
      <c r="G76" s="26" t="s">
        <v>268</v>
      </c>
      <c r="H76" s="26" t="s">
        <v>225</v>
      </c>
      <c r="I76" s="27" t="s">
        <v>133</v>
      </c>
      <c r="J76" s="16" t="s">
        <v>343</v>
      </c>
      <c r="K76" s="16" t="s">
        <v>172</v>
      </c>
      <c r="L76" s="16" t="s">
        <v>138</v>
      </c>
      <c r="M76" s="16" t="s">
        <v>340</v>
      </c>
      <c r="N76" s="27" t="s">
        <v>357</v>
      </c>
      <c r="O76" s="16" t="s">
        <v>341</v>
      </c>
      <c r="P76" s="16" t="s">
        <v>358</v>
      </c>
      <c r="Q76" s="16" t="s">
        <v>305</v>
      </c>
      <c r="R76" s="75" t="s">
        <v>342</v>
      </c>
      <c r="S76" s="75" t="s">
        <v>374</v>
      </c>
      <c r="T76" s="17" t="s">
        <v>330</v>
      </c>
      <c r="U76" s="75" t="s">
        <v>331</v>
      </c>
      <c r="V76" s="28" t="s">
        <v>322</v>
      </c>
    </row>
    <row r="77" spans="1:24" s="2" customFormat="1" ht="45" customHeight="1">
      <c r="A77" s="15" t="s">
        <v>171</v>
      </c>
      <c r="B77" s="16" t="s">
        <v>49</v>
      </c>
      <c r="C77" s="16" t="s">
        <v>169</v>
      </c>
      <c r="D77" s="26" t="s">
        <v>350</v>
      </c>
      <c r="E77" s="26" t="s">
        <v>132</v>
      </c>
      <c r="F77" s="26" t="s">
        <v>132</v>
      </c>
      <c r="G77" s="26" t="s">
        <v>268</v>
      </c>
      <c r="H77" s="26" t="s">
        <v>225</v>
      </c>
      <c r="I77" s="16" t="s">
        <v>133</v>
      </c>
      <c r="J77" s="16" t="s">
        <v>343</v>
      </c>
      <c r="K77" s="16" t="s">
        <v>172</v>
      </c>
      <c r="L77" s="16" t="s">
        <v>138</v>
      </c>
      <c r="M77" s="16" t="s">
        <v>340</v>
      </c>
      <c r="N77" s="27" t="s">
        <v>357</v>
      </c>
      <c r="O77" s="16" t="s">
        <v>341</v>
      </c>
      <c r="P77" s="16" t="s">
        <v>358</v>
      </c>
      <c r="Q77" s="16" t="s">
        <v>305</v>
      </c>
      <c r="R77" s="75" t="s">
        <v>342</v>
      </c>
      <c r="S77" s="75" t="s">
        <v>374</v>
      </c>
      <c r="T77" s="17" t="s">
        <v>330</v>
      </c>
      <c r="U77" s="75" t="s">
        <v>331</v>
      </c>
      <c r="V77" s="28" t="s">
        <v>322</v>
      </c>
    </row>
    <row r="78" spans="1:24" s="2" customFormat="1" ht="45" customHeight="1">
      <c r="A78" s="15" t="s">
        <v>171</v>
      </c>
      <c r="B78" s="16" t="s">
        <v>52</v>
      </c>
      <c r="C78" s="16" t="s">
        <v>169</v>
      </c>
      <c r="D78" s="26" t="s">
        <v>350</v>
      </c>
      <c r="E78" s="26" t="s">
        <v>132</v>
      </c>
      <c r="F78" s="26" t="s">
        <v>132</v>
      </c>
      <c r="G78" s="26" t="s">
        <v>268</v>
      </c>
      <c r="H78" s="26" t="s">
        <v>225</v>
      </c>
      <c r="I78" s="16" t="s">
        <v>133</v>
      </c>
      <c r="J78" s="16" t="s">
        <v>343</v>
      </c>
      <c r="K78" s="16" t="s">
        <v>172</v>
      </c>
      <c r="L78" s="16" t="s">
        <v>138</v>
      </c>
      <c r="M78" s="16" t="s">
        <v>340</v>
      </c>
      <c r="N78" s="27" t="s">
        <v>357</v>
      </c>
      <c r="O78" s="16" t="s">
        <v>341</v>
      </c>
      <c r="P78" s="16" t="s">
        <v>358</v>
      </c>
      <c r="Q78" s="16" t="s">
        <v>305</v>
      </c>
      <c r="R78" s="75" t="s">
        <v>342</v>
      </c>
      <c r="S78" s="75" t="s">
        <v>374</v>
      </c>
      <c r="T78" s="17" t="s">
        <v>330</v>
      </c>
      <c r="U78" s="75" t="s">
        <v>331</v>
      </c>
      <c r="V78" s="28" t="s">
        <v>322</v>
      </c>
    </row>
    <row r="79" spans="1:24" s="2" customFormat="1" ht="45" customHeight="1">
      <c r="A79" s="15" t="s">
        <v>171</v>
      </c>
      <c r="B79" s="16" t="s">
        <v>54</v>
      </c>
      <c r="C79" s="16" t="s">
        <v>169</v>
      </c>
      <c r="D79" s="26" t="s">
        <v>350</v>
      </c>
      <c r="E79" s="26" t="s">
        <v>132</v>
      </c>
      <c r="F79" s="26" t="s">
        <v>132</v>
      </c>
      <c r="G79" s="26" t="s">
        <v>268</v>
      </c>
      <c r="H79" s="26" t="s">
        <v>225</v>
      </c>
      <c r="I79" s="16" t="s">
        <v>133</v>
      </c>
      <c r="J79" s="16" t="s">
        <v>343</v>
      </c>
      <c r="K79" s="16" t="s">
        <v>172</v>
      </c>
      <c r="L79" s="16" t="s">
        <v>138</v>
      </c>
      <c r="M79" s="16" t="s">
        <v>340</v>
      </c>
      <c r="N79" s="27" t="s">
        <v>357</v>
      </c>
      <c r="O79" s="16" t="s">
        <v>341</v>
      </c>
      <c r="P79" s="16" t="s">
        <v>358</v>
      </c>
      <c r="Q79" s="16" t="s">
        <v>305</v>
      </c>
      <c r="R79" s="75" t="s">
        <v>342</v>
      </c>
      <c r="S79" s="75" t="s">
        <v>374</v>
      </c>
      <c r="T79" s="17" t="s">
        <v>330</v>
      </c>
      <c r="U79" s="75" t="s">
        <v>331</v>
      </c>
      <c r="V79" s="28" t="s">
        <v>322</v>
      </c>
    </row>
    <row r="80" spans="1:24" s="2" customFormat="1" ht="45" customHeight="1">
      <c r="A80" s="15" t="s">
        <v>171</v>
      </c>
      <c r="B80" s="16" t="s">
        <v>75</v>
      </c>
      <c r="C80" s="16" t="s">
        <v>169</v>
      </c>
      <c r="D80" s="26" t="s">
        <v>350</v>
      </c>
      <c r="E80" s="26" t="s">
        <v>132</v>
      </c>
      <c r="F80" s="26" t="s">
        <v>132</v>
      </c>
      <c r="G80" s="26" t="s">
        <v>268</v>
      </c>
      <c r="H80" s="26" t="s">
        <v>225</v>
      </c>
      <c r="I80" s="16" t="s">
        <v>133</v>
      </c>
      <c r="J80" s="16" t="s">
        <v>343</v>
      </c>
      <c r="K80" s="16" t="s">
        <v>172</v>
      </c>
      <c r="L80" s="16" t="s">
        <v>138</v>
      </c>
      <c r="M80" s="16" t="s">
        <v>340</v>
      </c>
      <c r="N80" s="27" t="s">
        <v>357</v>
      </c>
      <c r="O80" s="16" t="s">
        <v>341</v>
      </c>
      <c r="P80" s="16" t="s">
        <v>358</v>
      </c>
      <c r="Q80" s="16" t="s">
        <v>305</v>
      </c>
      <c r="R80" s="75" t="s">
        <v>342</v>
      </c>
      <c r="S80" s="75" t="s">
        <v>374</v>
      </c>
      <c r="T80" s="17" t="s">
        <v>330</v>
      </c>
      <c r="U80" s="75" t="s">
        <v>331</v>
      </c>
      <c r="V80" s="28" t="s">
        <v>322</v>
      </c>
    </row>
    <row r="81" spans="1:30" s="2" customFormat="1" ht="45" customHeight="1">
      <c r="A81" s="15" t="s">
        <v>168</v>
      </c>
      <c r="B81" s="27" t="s">
        <v>21</v>
      </c>
      <c r="C81" s="16" t="s">
        <v>169</v>
      </c>
      <c r="D81" s="26" t="s">
        <v>350</v>
      </c>
      <c r="E81" s="26" t="s">
        <v>132</v>
      </c>
      <c r="F81" s="26" t="s">
        <v>132</v>
      </c>
      <c r="G81" s="26" t="s">
        <v>351</v>
      </c>
      <c r="H81" s="26" t="s">
        <v>236</v>
      </c>
      <c r="I81" s="16" t="s">
        <v>275</v>
      </c>
      <c r="J81" s="16" t="s">
        <v>343</v>
      </c>
      <c r="K81" s="16" t="s">
        <v>343</v>
      </c>
      <c r="L81" s="27" t="s">
        <v>318</v>
      </c>
      <c r="M81" s="16" t="s">
        <v>340</v>
      </c>
      <c r="N81" s="27" t="s">
        <v>357</v>
      </c>
      <c r="O81" s="16" t="s">
        <v>341</v>
      </c>
      <c r="P81" s="16" t="s">
        <v>358</v>
      </c>
      <c r="Q81" s="16" t="s">
        <v>303</v>
      </c>
      <c r="R81" s="17" t="s">
        <v>243</v>
      </c>
      <c r="S81" s="75" t="s">
        <v>350</v>
      </c>
      <c r="T81" s="17" t="s">
        <v>330</v>
      </c>
      <c r="U81" s="75" t="s">
        <v>331</v>
      </c>
      <c r="V81" s="28" t="s">
        <v>322</v>
      </c>
    </row>
    <row r="82" spans="1:30" s="2" customFormat="1" ht="45" customHeight="1">
      <c r="A82" s="15" t="s">
        <v>168</v>
      </c>
      <c r="B82" s="16" t="s">
        <v>23</v>
      </c>
      <c r="C82" s="16" t="s">
        <v>169</v>
      </c>
      <c r="D82" s="26" t="s">
        <v>350</v>
      </c>
      <c r="E82" s="26" t="s">
        <v>132</v>
      </c>
      <c r="F82" s="26" t="s">
        <v>132</v>
      </c>
      <c r="G82" s="26" t="s">
        <v>351</v>
      </c>
      <c r="H82" s="26" t="s">
        <v>236</v>
      </c>
      <c r="I82" s="16" t="s">
        <v>275</v>
      </c>
      <c r="J82" s="16" t="s">
        <v>343</v>
      </c>
      <c r="K82" s="16" t="s">
        <v>343</v>
      </c>
      <c r="L82" s="16" t="s">
        <v>138</v>
      </c>
      <c r="M82" s="16" t="s">
        <v>340</v>
      </c>
      <c r="N82" s="27" t="s">
        <v>357</v>
      </c>
      <c r="O82" s="16" t="s">
        <v>341</v>
      </c>
      <c r="P82" s="16" t="s">
        <v>358</v>
      </c>
      <c r="Q82" s="16" t="s">
        <v>303</v>
      </c>
      <c r="R82" s="17" t="s">
        <v>243</v>
      </c>
      <c r="S82" s="75" t="s">
        <v>350</v>
      </c>
      <c r="T82" s="17" t="s">
        <v>330</v>
      </c>
      <c r="U82" s="75" t="s">
        <v>331</v>
      </c>
      <c r="V82" s="28" t="s">
        <v>322</v>
      </c>
    </row>
    <row r="83" spans="1:30" s="2" customFormat="1" ht="45" customHeight="1">
      <c r="A83" s="15" t="s">
        <v>168</v>
      </c>
      <c r="B83" s="16" t="s">
        <v>36</v>
      </c>
      <c r="C83" s="16" t="s">
        <v>169</v>
      </c>
      <c r="D83" s="26" t="s">
        <v>350</v>
      </c>
      <c r="E83" s="26" t="s">
        <v>132</v>
      </c>
      <c r="F83" s="26" t="s">
        <v>132</v>
      </c>
      <c r="G83" s="26" t="s">
        <v>351</v>
      </c>
      <c r="H83" s="26" t="s">
        <v>236</v>
      </c>
      <c r="I83" s="16" t="s">
        <v>275</v>
      </c>
      <c r="J83" s="16" t="s">
        <v>343</v>
      </c>
      <c r="K83" s="16" t="s">
        <v>343</v>
      </c>
      <c r="L83" s="16" t="s">
        <v>138</v>
      </c>
      <c r="M83" s="16" t="s">
        <v>340</v>
      </c>
      <c r="N83" s="27" t="s">
        <v>357</v>
      </c>
      <c r="O83" s="16" t="s">
        <v>341</v>
      </c>
      <c r="P83" s="16" t="s">
        <v>358</v>
      </c>
      <c r="Q83" s="16" t="s">
        <v>303</v>
      </c>
      <c r="R83" s="17" t="s">
        <v>243</v>
      </c>
      <c r="S83" s="75" t="s">
        <v>350</v>
      </c>
      <c r="T83" s="17" t="s">
        <v>330</v>
      </c>
      <c r="U83" s="75" t="s">
        <v>331</v>
      </c>
      <c r="V83" s="28" t="s">
        <v>322</v>
      </c>
    </row>
    <row r="84" spans="1:30" s="2" customFormat="1" ht="45" customHeight="1">
      <c r="A84" s="15" t="s">
        <v>168</v>
      </c>
      <c r="B84" s="16" t="s">
        <v>63</v>
      </c>
      <c r="C84" s="16" t="s">
        <v>169</v>
      </c>
      <c r="D84" s="26" t="s">
        <v>350</v>
      </c>
      <c r="E84" s="26" t="s">
        <v>132</v>
      </c>
      <c r="F84" s="26" t="s">
        <v>132</v>
      </c>
      <c r="G84" s="26" t="s">
        <v>351</v>
      </c>
      <c r="H84" s="26" t="s">
        <v>236</v>
      </c>
      <c r="I84" s="16" t="s">
        <v>275</v>
      </c>
      <c r="J84" s="16" t="s">
        <v>343</v>
      </c>
      <c r="K84" s="16" t="s">
        <v>343</v>
      </c>
      <c r="L84" s="16" t="s">
        <v>138</v>
      </c>
      <c r="M84" s="16" t="s">
        <v>340</v>
      </c>
      <c r="N84" s="27" t="s">
        <v>357</v>
      </c>
      <c r="O84" s="16" t="s">
        <v>341</v>
      </c>
      <c r="P84" s="16" t="s">
        <v>358</v>
      </c>
      <c r="Q84" s="16" t="s">
        <v>303</v>
      </c>
      <c r="R84" s="17" t="s">
        <v>243</v>
      </c>
      <c r="S84" s="75" t="s">
        <v>350</v>
      </c>
      <c r="T84" s="17" t="s">
        <v>330</v>
      </c>
      <c r="U84" s="75" t="s">
        <v>331</v>
      </c>
      <c r="V84" s="28" t="s">
        <v>322</v>
      </c>
    </row>
    <row r="85" spans="1:30" s="2" customFormat="1" ht="45" customHeight="1">
      <c r="A85" s="15" t="s">
        <v>168</v>
      </c>
      <c r="B85" s="16" t="s">
        <v>65</v>
      </c>
      <c r="C85" s="16" t="s">
        <v>169</v>
      </c>
      <c r="D85" s="26" t="s">
        <v>350</v>
      </c>
      <c r="E85" s="26" t="s">
        <v>132</v>
      </c>
      <c r="F85" s="26" t="s">
        <v>132</v>
      </c>
      <c r="G85" s="26" t="s">
        <v>351</v>
      </c>
      <c r="H85" s="26" t="s">
        <v>236</v>
      </c>
      <c r="I85" s="16" t="s">
        <v>275</v>
      </c>
      <c r="J85" s="16" t="s">
        <v>343</v>
      </c>
      <c r="K85" s="16" t="s">
        <v>343</v>
      </c>
      <c r="L85" s="16" t="s">
        <v>138</v>
      </c>
      <c r="M85" s="16" t="s">
        <v>340</v>
      </c>
      <c r="N85" s="27" t="s">
        <v>357</v>
      </c>
      <c r="O85" s="16" t="s">
        <v>341</v>
      </c>
      <c r="P85" s="16" t="s">
        <v>358</v>
      </c>
      <c r="Q85" s="16" t="s">
        <v>303</v>
      </c>
      <c r="R85" s="17" t="s">
        <v>243</v>
      </c>
      <c r="S85" s="75" t="s">
        <v>350</v>
      </c>
      <c r="T85" s="17" t="s">
        <v>330</v>
      </c>
      <c r="U85" s="75" t="s">
        <v>331</v>
      </c>
      <c r="V85" s="28" t="s">
        <v>322</v>
      </c>
    </row>
    <row r="86" spans="1:30" s="2" customFormat="1" ht="45" customHeight="1">
      <c r="A86" s="15" t="s">
        <v>168</v>
      </c>
      <c r="B86" s="16" t="s">
        <v>91</v>
      </c>
      <c r="C86" s="16" t="s">
        <v>169</v>
      </c>
      <c r="D86" s="26" t="s">
        <v>350</v>
      </c>
      <c r="E86" s="26" t="s">
        <v>132</v>
      </c>
      <c r="F86" s="26" t="s">
        <v>132</v>
      </c>
      <c r="G86" s="26" t="s">
        <v>351</v>
      </c>
      <c r="H86" s="26" t="s">
        <v>236</v>
      </c>
      <c r="I86" s="16" t="s">
        <v>275</v>
      </c>
      <c r="J86" s="16" t="s">
        <v>343</v>
      </c>
      <c r="K86" s="16" t="s">
        <v>343</v>
      </c>
      <c r="L86" s="16" t="s">
        <v>138</v>
      </c>
      <c r="M86" s="16" t="s">
        <v>340</v>
      </c>
      <c r="N86" s="27" t="s">
        <v>357</v>
      </c>
      <c r="O86" s="16" t="s">
        <v>341</v>
      </c>
      <c r="P86" s="16" t="s">
        <v>358</v>
      </c>
      <c r="Q86" s="16" t="s">
        <v>303</v>
      </c>
      <c r="R86" s="17" t="s">
        <v>243</v>
      </c>
      <c r="S86" s="75" t="s">
        <v>350</v>
      </c>
      <c r="T86" s="17" t="s">
        <v>330</v>
      </c>
      <c r="U86" s="75" t="s">
        <v>331</v>
      </c>
      <c r="V86" s="28" t="s">
        <v>322</v>
      </c>
    </row>
    <row r="87" spans="1:30" s="2" customFormat="1" ht="45" customHeight="1">
      <c r="A87" s="15" t="s">
        <v>168</v>
      </c>
      <c r="B87" s="16" t="s">
        <v>94</v>
      </c>
      <c r="C87" s="16" t="s">
        <v>169</v>
      </c>
      <c r="D87" s="26" t="s">
        <v>350</v>
      </c>
      <c r="E87" s="26" t="s">
        <v>132</v>
      </c>
      <c r="F87" s="26" t="s">
        <v>132</v>
      </c>
      <c r="G87" s="26" t="s">
        <v>351</v>
      </c>
      <c r="H87" s="26" t="s">
        <v>236</v>
      </c>
      <c r="I87" s="16" t="s">
        <v>275</v>
      </c>
      <c r="J87" s="16" t="s">
        <v>343</v>
      </c>
      <c r="K87" s="16" t="s">
        <v>343</v>
      </c>
      <c r="L87" s="16" t="s">
        <v>138</v>
      </c>
      <c r="M87" s="16" t="s">
        <v>340</v>
      </c>
      <c r="N87" s="27" t="s">
        <v>357</v>
      </c>
      <c r="O87" s="16" t="s">
        <v>341</v>
      </c>
      <c r="P87" s="16" t="s">
        <v>358</v>
      </c>
      <c r="Q87" s="16" t="s">
        <v>303</v>
      </c>
      <c r="R87" s="17" t="s">
        <v>243</v>
      </c>
      <c r="S87" s="75" t="s">
        <v>350</v>
      </c>
      <c r="T87" s="17" t="s">
        <v>330</v>
      </c>
      <c r="U87" s="75" t="s">
        <v>331</v>
      </c>
      <c r="V87" s="28" t="s">
        <v>322</v>
      </c>
    </row>
    <row r="88" spans="1:30" s="2" customFormat="1" ht="45" customHeight="1">
      <c r="A88" s="15" t="s">
        <v>168</v>
      </c>
      <c r="B88" s="16" t="s">
        <v>81</v>
      </c>
      <c r="C88" s="16" t="s">
        <v>169</v>
      </c>
      <c r="D88" s="26" t="s">
        <v>350</v>
      </c>
      <c r="E88" s="26" t="s">
        <v>132</v>
      </c>
      <c r="F88" s="26" t="s">
        <v>132</v>
      </c>
      <c r="G88" s="26" t="s">
        <v>351</v>
      </c>
      <c r="H88" s="26" t="s">
        <v>236</v>
      </c>
      <c r="I88" s="16" t="s">
        <v>275</v>
      </c>
      <c r="J88" s="16" t="s">
        <v>343</v>
      </c>
      <c r="K88" s="16" t="s">
        <v>343</v>
      </c>
      <c r="L88" s="27" t="s">
        <v>318</v>
      </c>
      <c r="M88" s="16" t="s">
        <v>340</v>
      </c>
      <c r="N88" s="27" t="s">
        <v>357</v>
      </c>
      <c r="O88" s="16" t="s">
        <v>341</v>
      </c>
      <c r="P88" s="16" t="s">
        <v>358</v>
      </c>
      <c r="Q88" s="16" t="s">
        <v>303</v>
      </c>
      <c r="R88" s="17" t="s">
        <v>243</v>
      </c>
      <c r="S88" s="75" t="s">
        <v>350</v>
      </c>
      <c r="T88" s="17" t="s">
        <v>330</v>
      </c>
      <c r="U88" s="75" t="s">
        <v>331</v>
      </c>
      <c r="V88" s="28" t="s">
        <v>322</v>
      </c>
    </row>
    <row r="89" spans="1:30" s="2" customFormat="1" ht="45" customHeight="1">
      <c r="A89" s="15" t="s">
        <v>168</v>
      </c>
      <c r="B89" s="16" t="s">
        <v>93</v>
      </c>
      <c r="C89" s="16" t="s">
        <v>169</v>
      </c>
      <c r="D89" s="26" t="s">
        <v>350</v>
      </c>
      <c r="E89" s="26" t="s">
        <v>132</v>
      </c>
      <c r="F89" s="26" t="s">
        <v>132</v>
      </c>
      <c r="G89" s="26" t="s">
        <v>351</v>
      </c>
      <c r="H89" s="26" t="s">
        <v>236</v>
      </c>
      <c r="I89" s="16" t="s">
        <v>275</v>
      </c>
      <c r="J89" s="16" t="s">
        <v>343</v>
      </c>
      <c r="K89" s="16" t="s">
        <v>343</v>
      </c>
      <c r="L89" s="27" t="s">
        <v>318</v>
      </c>
      <c r="M89" s="16" t="s">
        <v>340</v>
      </c>
      <c r="N89" s="27" t="s">
        <v>357</v>
      </c>
      <c r="O89" s="16" t="s">
        <v>341</v>
      </c>
      <c r="P89" s="16" t="s">
        <v>358</v>
      </c>
      <c r="Q89" s="16" t="s">
        <v>303</v>
      </c>
      <c r="R89" s="17" t="s">
        <v>243</v>
      </c>
      <c r="S89" s="75" t="s">
        <v>350</v>
      </c>
      <c r="T89" s="17" t="s">
        <v>330</v>
      </c>
      <c r="U89" s="75" t="s">
        <v>331</v>
      </c>
      <c r="V89" s="28" t="s">
        <v>322</v>
      </c>
    </row>
    <row r="90" spans="1:30" s="2" customFormat="1" ht="45" customHeight="1">
      <c r="A90" s="15" t="s">
        <v>206</v>
      </c>
      <c r="B90" s="16" t="s">
        <v>246</v>
      </c>
      <c r="C90" s="16" t="s">
        <v>169</v>
      </c>
      <c r="D90" s="16" t="s">
        <v>169</v>
      </c>
      <c r="E90" s="26" t="s">
        <v>144</v>
      </c>
      <c r="F90" s="26" t="s">
        <v>132</v>
      </c>
      <c r="G90" s="26" t="s">
        <v>144</v>
      </c>
      <c r="H90" s="26" t="s">
        <v>132</v>
      </c>
      <c r="I90" s="16" t="s">
        <v>275</v>
      </c>
      <c r="J90" s="16" t="s">
        <v>182</v>
      </c>
      <c r="K90" s="16" t="s">
        <v>172</v>
      </c>
      <c r="L90" s="16" t="s">
        <v>294</v>
      </c>
      <c r="M90" s="16" t="s">
        <v>340</v>
      </c>
      <c r="N90" s="27" t="s">
        <v>357</v>
      </c>
      <c r="O90" s="16" t="s">
        <v>341</v>
      </c>
      <c r="P90" s="16" t="s">
        <v>358</v>
      </c>
      <c r="Q90" s="16" t="s">
        <v>305</v>
      </c>
      <c r="R90" s="17" t="s">
        <v>134</v>
      </c>
      <c r="S90" s="75" t="s">
        <v>132</v>
      </c>
      <c r="T90" s="17" t="s">
        <v>330</v>
      </c>
      <c r="U90" s="75" t="s">
        <v>331</v>
      </c>
      <c r="V90" s="28" t="s">
        <v>322</v>
      </c>
    </row>
    <row r="91" spans="1:30" s="2" customFormat="1" ht="45" customHeight="1">
      <c r="A91" s="15" t="s">
        <v>206</v>
      </c>
      <c r="B91" s="16" t="s">
        <v>247</v>
      </c>
      <c r="C91" s="16" t="s">
        <v>169</v>
      </c>
      <c r="D91" s="16" t="s">
        <v>169</v>
      </c>
      <c r="E91" s="26" t="s">
        <v>144</v>
      </c>
      <c r="F91" s="26" t="s">
        <v>132</v>
      </c>
      <c r="G91" s="26" t="s">
        <v>144</v>
      </c>
      <c r="H91" s="26" t="s">
        <v>132</v>
      </c>
      <c r="I91" s="16" t="s">
        <v>275</v>
      </c>
      <c r="J91" s="16" t="s">
        <v>182</v>
      </c>
      <c r="K91" s="16" t="s">
        <v>172</v>
      </c>
      <c r="L91" s="16" t="s">
        <v>294</v>
      </c>
      <c r="M91" s="16" t="s">
        <v>340</v>
      </c>
      <c r="N91" s="27" t="s">
        <v>357</v>
      </c>
      <c r="O91" s="16" t="s">
        <v>341</v>
      </c>
      <c r="P91" s="16" t="s">
        <v>358</v>
      </c>
      <c r="Q91" s="27" t="s">
        <v>306</v>
      </c>
      <c r="R91" s="17" t="s">
        <v>134</v>
      </c>
      <c r="S91" s="75" t="s">
        <v>132</v>
      </c>
      <c r="T91" s="17" t="s">
        <v>330</v>
      </c>
      <c r="U91" s="75" t="s">
        <v>331</v>
      </c>
      <c r="V91" s="28" t="s">
        <v>322</v>
      </c>
      <c r="W91" s="1"/>
      <c r="X91" s="1"/>
      <c r="Y91" s="1"/>
      <c r="Z91" s="1"/>
      <c r="AA91" s="1"/>
      <c r="AB91" s="1"/>
      <c r="AC91" s="1"/>
      <c r="AD91" s="1"/>
    </row>
    <row r="92" spans="1:30" ht="45" customHeight="1">
      <c r="A92" s="15" t="s">
        <v>212</v>
      </c>
      <c r="B92" s="27" t="s">
        <v>215</v>
      </c>
      <c r="C92" s="27" t="s">
        <v>383</v>
      </c>
      <c r="D92" s="27" t="s">
        <v>384</v>
      </c>
      <c r="E92" s="27" t="s">
        <v>335</v>
      </c>
      <c r="F92" s="26" t="s">
        <v>132</v>
      </c>
      <c r="G92" s="26" t="s">
        <v>241</v>
      </c>
      <c r="H92" s="26" t="s">
        <v>132</v>
      </c>
      <c r="I92" s="16" t="s">
        <v>133</v>
      </c>
      <c r="J92" s="16" t="s">
        <v>343</v>
      </c>
      <c r="K92" s="16" t="s">
        <v>343</v>
      </c>
      <c r="L92" s="16" t="s">
        <v>294</v>
      </c>
      <c r="M92" s="16" t="s">
        <v>340</v>
      </c>
      <c r="N92" s="27" t="s">
        <v>357</v>
      </c>
      <c r="O92" s="16" t="s">
        <v>341</v>
      </c>
      <c r="P92" s="16" t="s">
        <v>358</v>
      </c>
      <c r="Q92" s="16" t="s">
        <v>305</v>
      </c>
      <c r="R92" s="17" t="s">
        <v>134</v>
      </c>
      <c r="S92" s="75" t="s">
        <v>241</v>
      </c>
      <c r="T92" s="17" t="s">
        <v>330</v>
      </c>
      <c r="U92" s="75" t="s">
        <v>331</v>
      </c>
      <c r="V92" s="28" t="s">
        <v>322</v>
      </c>
    </row>
    <row r="93" spans="1:30" ht="45" customHeight="1">
      <c r="A93" s="15" t="s">
        <v>212</v>
      </c>
      <c r="B93" s="16" t="s">
        <v>27</v>
      </c>
      <c r="C93" s="27" t="s">
        <v>383</v>
      </c>
      <c r="D93" s="27" t="s">
        <v>384</v>
      </c>
      <c r="E93" s="27" t="s">
        <v>335</v>
      </c>
      <c r="F93" s="26" t="s">
        <v>132</v>
      </c>
      <c r="G93" s="26" t="s">
        <v>241</v>
      </c>
      <c r="H93" s="26" t="s">
        <v>224</v>
      </c>
      <c r="I93" s="16" t="s">
        <v>133</v>
      </c>
      <c r="J93" s="16" t="s">
        <v>343</v>
      </c>
      <c r="K93" s="16" t="s">
        <v>343</v>
      </c>
      <c r="L93" s="16" t="s">
        <v>294</v>
      </c>
      <c r="M93" s="16" t="s">
        <v>340</v>
      </c>
      <c r="N93" s="27" t="s">
        <v>357</v>
      </c>
      <c r="O93" s="16" t="s">
        <v>341</v>
      </c>
      <c r="P93" s="16" t="s">
        <v>358</v>
      </c>
      <c r="Q93" s="16" t="s">
        <v>305</v>
      </c>
      <c r="R93" s="17" t="s">
        <v>134</v>
      </c>
      <c r="S93" s="75" t="s">
        <v>241</v>
      </c>
      <c r="T93" s="17" t="s">
        <v>330</v>
      </c>
      <c r="U93" s="75" t="s">
        <v>331</v>
      </c>
      <c r="V93" s="28" t="s">
        <v>322</v>
      </c>
    </row>
    <row r="94" spans="1:30" ht="45" customHeight="1">
      <c r="A94" s="15" t="s">
        <v>212</v>
      </c>
      <c r="B94" s="16" t="s">
        <v>71</v>
      </c>
      <c r="C94" s="27" t="s">
        <v>383</v>
      </c>
      <c r="D94" s="27" t="s">
        <v>384</v>
      </c>
      <c r="E94" s="27" t="s">
        <v>335</v>
      </c>
      <c r="F94" s="26" t="s">
        <v>132</v>
      </c>
      <c r="G94" s="26" t="s">
        <v>241</v>
      </c>
      <c r="H94" s="26" t="s">
        <v>224</v>
      </c>
      <c r="I94" s="16" t="s">
        <v>133</v>
      </c>
      <c r="J94" s="16" t="s">
        <v>343</v>
      </c>
      <c r="K94" s="16" t="s">
        <v>343</v>
      </c>
      <c r="L94" s="16" t="s">
        <v>294</v>
      </c>
      <c r="M94" s="16" t="s">
        <v>340</v>
      </c>
      <c r="N94" s="27" t="s">
        <v>357</v>
      </c>
      <c r="O94" s="16" t="s">
        <v>341</v>
      </c>
      <c r="P94" s="16" t="s">
        <v>358</v>
      </c>
      <c r="Q94" s="16" t="s">
        <v>305</v>
      </c>
      <c r="R94" s="17" t="s">
        <v>134</v>
      </c>
      <c r="S94" s="75" t="s">
        <v>241</v>
      </c>
      <c r="T94" s="17" t="s">
        <v>330</v>
      </c>
      <c r="U94" s="75" t="s">
        <v>331</v>
      </c>
      <c r="V94" s="28" t="s">
        <v>322</v>
      </c>
      <c r="W94" s="2"/>
      <c r="X94" s="2"/>
      <c r="Y94" s="2"/>
      <c r="Z94" s="2"/>
      <c r="AA94" s="2"/>
      <c r="AB94" s="2"/>
      <c r="AC94" s="2"/>
      <c r="AD94" s="2"/>
    </row>
    <row r="95" spans="1:30" s="2" customFormat="1" ht="45" customHeight="1">
      <c r="A95" s="20" t="s">
        <v>209</v>
      </c>
      <c r="B95" s="27" t="s">
        <v>210</v>
      </c>
      <c r="C95" s="27" t="s">
        <v>174</v>
      </c>
      <c r="D95" s="16" t="s">
        <v>271</v>
      </c>
      <c r="E95" s="26" t="s">
        <v>337</v>
      </c>
      <c r="F95" s="26" t="s">
        <v>132</v>
      </c>
      <c r="G95" s="16" t="s">
        <v>271</v>
      </c>
      <c r="H95" s="26" t="s">
        <v>232</v>
      </c>
      <c r="I95" s="27" t="s">
        <v>312</v>
      </c>
      <c r="J95" s="16" t="s">
        <v>343</v>
      </c>
      <c r="K95" s="27" t="s">
        <v>344</v>
      </c>
      <c r="L95" s="16" t="s">
        <v>314</v>
      </c>
      <c r="M95" s="16" t="s">
        <v>340</v>
      </c>
      <c r="N95" s="27" t="s">
        <v>357</v>
      </c>
      <c r="O95" s="16" t="s">
        <v>341</v>
      </c>
      <c r="P95" s="16" t="s">
        <v>358</v>
      </c>
      <c r="Q95" s="16" t="s">
        <v>305</v>
      </c>
      <c r="R95" s="75" t="s">
        <v>342</v>
      </c>
      <c r="S95" s="75" t="s">
        <v>271</v>
      </c>
      <c r="T95" s="17" t="s">
        <v>330</v>
      </c>
      <c r="U95" s="75" t="s">
        <v>331</v>
      </c>
      <c r="V95" s="28" t="s">
        <v>322</v>
      </c>
    </row>
    <row r="96" spans="1:30" s="2" customFormat="1" ht="45" customHeight="1">
      <c r="A96" s="20" t="s">
        <v>209</v>
      </c>
      <c r="B96" s="16" t="s">
        <v>11</v>
      </c>
      <c r="C96" s="27" t="s">
        <v>174</v>
      </c>
      <c r="D96" s="16" t="s">
        <v>271</v>
      </c>
      <c r="E96" s="26" t="s">
        <v>337</v>
      </c>
      <c r="F96" s="26" t="s">
        <v>132</v>
      </c>
      <c r="G96" s="16" t="s">
        <v>271</v>
      </c>
      <c r="H96" s="26" t="s">
        <v>232</v>
      </c>
      <c r="I96" s="27" t="s">
        <v>312</v>
      </c>
      <c r="J96" s="16" t="s">
        <v>343</v>
      </c>
      <c r="K96" s="16" t="s">
        <v>343</v>
      </c>
      <c r="L96" s="16" t="s">
        <v>314</v>
      </c>
      <c r="M96" s="16" t="s">
        <v>340</v>
      </c>
      <c r="N96" s="27" t="s">
        <v>357</v>
      </c>
      <c r="O96" s="16" t="s">
        <v>341</v>
      </c>
      <c r="P96" s="16" t="s">
        <v>358</v>
      </c>
      <c r="Q96" s="16" t="s">
        <v>305</v>
      </c>
      <c r="R96" s="75" t="s">
        <v>342</v>
      </c>
      <c r="S96" s="75" t="s">
        <v>271</v>
      </c>
      <c r="T96" s="17" t="s">
        <v>330</v>
      </c>
      <c r="U96" s="75" t="s">
        <v>331</v>
      </c>
      <c r="V96" s="28" t="s">
        <v>322</v>
      </c>
    </row>
    <row r="97" spans="1:30" s="2" customFormat="1" ht="45" customHeight="1">
      <c r="A97" s="20" t="s">
        <v>209</v>
      </c>
      <c r="B97" s="16" t="s">
        <v>38</v>
      </c>
      <c r="C97" s="27" t="s">
        <v>174</v>
      </c>
      <c r="D97" s="16" t="s">
        <v>271</v>
      </c>
      <c r="E97" s="26" t="s">
        <v>337</v>
      </c>
      <c r="F97" s="26" t="s">
        <v>132</v>
      </c>
      <c r="G97" s="16" t="s">
        <v>271</v>
      </c>
      <c r="H97" s="26" t="s">
        <v>232</v>
      </c>
      <c r="I97" s="27" t="s">
        <v>312</v>
      </c>
      <c r="J97" s="16" t="s">
        <v>343</v>
      </c>
      <c r="K97" s="16" t="s">
        <v>343</v>
      </c>
      <c r="L97" s="16" t="s">
        <v>314</v>
      </c>
      <c r="M97" s="16" t="s">
        <v>340</v>
      </c>
      <c r="N97" s="27" t="s">
        <v>357</v>
      </c>
      <c r="O97" s="16" t="s">
        <v>341</v>
      </c>
      <c r="P97" s="16" t="s">
        <v>358</v>
      </c>
      <c r="Q97" s="16" t="s">
        <v>305</v>
      </c>
      <c r="R97" s="75" t="s">
        <v>342</v>
      </c>
      <c r="S97" s="75" t="s">
        <v>271</v>
      </c>
      <c r="T97" s="17" t="s">
        <v>330</v>
      </c>
      <c r="U97" s="75" t="s">
        <v>331</v>
      </c>
      <c r="V97" s="28" t="s">
        <v>322</v>
      </c>
      <c r="W97" s="1"/>
      <c r="X97" s="1"/>
      <c r="Y97" s="1"/>
      <c r="Z97" s="1"/>
      <c r="AA97" s="1"/>
      <c r="AB97" s="1"/>
      <c r="AC97" s="1"/>
      <c r="AD97" s="1"/>
    </row>
    <row r="98" spans="1:30" ht="45" customHeight="1">
      <c r="A98" s="20" t="s">
        <v>209</v>
      </c>
      <c r="B98" s="16" t="s">
        <v>47</v>
      </c>
      <c r="C98" s="27" t="s">
        <v>174</v>
      </c>
      <c r="D98" s="16" t="s">
        <v>271</v>
      </c>
      <c r="E98" s="26" t="s">
        <v>337</v>
      </c>
      <c r="F98" s="26" t="s">
        <v>132</v>
      </c>
      <c r="G98" s="16" t="s">
        <v>271</v>
      </c>
      <c r="H98" s="26" t="s">
        <v>232</v>
      </c>
      <c r="I98" s="27" t="s">
        <v>312</v>
      </c>
      <c r="J98" s="16" t="s">
        <v>343</v>
      </c>
      <c r="K98" s="16" t="s">
        <v>343</v>
      </c>
      <c r="L98" s="16" t="s">
        <v>314</v>
      </c>
      <c r="M98" s="16" t="s">
        <v>340</v>
      </c>
      <c r="N98" s="27" t="s">
        <v>357</v>
      </c>
      <c r="O98" s="16" t="s">
        <v>341</v>
      </c>
      <c r="P98" s="16" t="s">
        <v>358</v>
      </c>
      <c r="Q98" s="16" t="s">
        <v>305</v>
      </c>
      <c r="R98" s="75" t="s">
        <v>342</v>
      </c>
      <c r="S98" s="75" t="s">
        <v>271</v>
      </c>
      <c r="T98" s="17" t="s">
        <v>330</v>
      </c>
      <c r="U98" s="75" t="s">
        <v>331</v>
      </c>
      <c r="V98" s="28" t="s">
        <v>322</v>
      </c>
    </row>
    <row r="99" spans="1:30" ht="45" customHeight="1">
      <c r="A99" s="20" t="s">
        <v>209</v>
      </c>
      <c r="B99" s="16" t="s">
        <v>58</v>
      </c>
      <c r="C99" s="27" t="s">
        <v>174</v>
      </c>
      <c r="D99" s="16" t="s">
        <v>271</v>
      </c>
      <c r="E99" s="26" t="s">
        <v>337</v>
      </c>
      <c r="F99" s="26" t="s">
        <v>132</v>
      </c>
      <c r="G99" s="16" t="s">
        <v>271</v>
      </c>
      <c r="H99" s="26" t="s">
        <v>232</v>
      </c>
      <c r="I99" s="27" t="s">
        <v>312</v>
      </c>
      <c r="J99" s="16" t="s">
        <v>343</v>
      </c>
      <c r="K99" s="16" t="s">
        <v>343</v>
      </c>
      <c r="L99" s="16" t="s">
        <v>314</v>
      </c>
      <c r="M99" s="16" t="s">
        <v>340</v>
      </c>
      <c r="N99" s="27" t="s">
        <v>357</v>
      </c>
      <c r="O99" s="16" t="s">
        <v>341</v>
      </c>
      <c r="P99" s="16" t="s">
        <v>358</v>
      </c>
      <c r="Q99" s="16" t="s">
        <v>305</v>
      </c>
      <c r="R99" s="75" t="s">
        <v>342</v>
      </c>
      <c r="S99" s="75" t="s">
        <v>271</v>
      </c>
      <c r="T99" s="17" t="s">
        <v>330</v>
      </c>
      <c r="U99" s="75" t="s">
        <v>331</v>
      </c>
      <c r="V99" s="28" t="s">
        <v>322</v>
      </c>
    </row>
    <row r="100" spans="1:30" ht="45" customHeight="1">
      <c r="A100" s="20" t="s">
        <v>209</v>
      </c>
      <c r="B100" s="16" t="s">
        <v>72</v>
      </c>
      <c r="C100" s="27" t="s">
        <v>174</v>
      </c>
      <c r="D100" s="16" t="s">
        <v>271</v>
      </c>
      <c r="E100" s="26" t="s">
        <v>337</v>
      </c>
      <c r="F100" s="26" t="s">
        <v>132</v>
      </c>
      <c r="G100" s="16" t="s">
        <v>271</v>
      </c>
      <c r="H100" s="26" t="s">
        <v>232</v>
      </c>
      <c r="I100" s="27" t="s">
        <v>312</v>
      </c>
      <c r="J100" s="16" t="s">
        <v>343</v>
      </c>
      <c r="K100" s="16" t="s">
        <v>343</v>
      </c>
      <c r="L100" s="16" t="s">
        <v>314</v>
      </c>
      <c r="M100" s="16" t="s">
        <v>340</v>
      </c>
      <c r="N100" s="27" t="s">
        <v>357</v>
      </c>
      <c r="O100" s="16" t="s">
        <v>341</v>
      </c>
      <c r="P100" s="16" t="s">
        <v>358</v>
      </c>
      <c r="Q100" s="16" t="s">
        <v>305</v>
      </c>
      <c r="R100" s="75" t="s">
        <v>342</v>
      </c>
      <c r="S100" s="75" t="s">
        <v>271</v>
      </c>
      <c r="T100" s="17" t="s">
        <v>330</v>
      </c>
      <c r="U100" s="75" t="s">
        <v>331</v>
      </c>
      <c r="V100" s="28" t="s">
        <v>322</v>
      </c>
    </row>
    <row r="101" spans="1:30" ht="45" customHeight="1">
      <c r="A101" s="20" t="s">
        <v>209</v>
      </c>
      <c r="B101" s="16" t="s">
        <v>105</v>
      </c>
      <c r="C101" s="27" t="s">
        <v>174</v>
      </c>
      <c r="D101" s="16" t="s">
        <v>271</v>
      </c>
      <c r="E101" s="26" t="s">
        <v>337</v>
      </c>
      <c r="F101" s="26" t="s">
        <v>132</v>
      </c>
      <c r="G101" s="16" t="s">
        <v>271</v>
      </c>
      <c r="H101" s="26" t="s">
        <v>232</v>
      </c>
      <c r="I101" s="27" t="s">
        <v>312</v>
      </c>
      <c r="J101" s="16" t="s">
        <v>343</v>
      </c>
      <c r="K101" s="16" t="s">
        <v>343</v>
      </c>
      <c r="L101" s="16" t="s">
        <v>314</v>
      </c>
      <c r="M101" s="16" t="s">
        <v>340</v>
      </c>
      <c r="N101" s="27" t="s">
        <v>357</v>
      </c>
      <c r="O101" s="16" t="s">
        <v>341</v>
      </c>
      <c r="P101" s="16" t="s">
        <v>358</v>
      </c>
      <c r="Q101" s="16" t="s">
        <v>305</v>
      </c>
      <c r="R101" s="75" t="s">
        <v>342</v>
      </c>
      <c r="S101" s="75" t="s">
        <v>271</v>
      </c>
      <c r="T101" s="17" t="s">
        <v>330</v>
      </c>
      <c r="U101" s="75" t="s">
        <v>331</v>
      </c>
      <c r="V101" s="28" t="s">
        <v>322</v>
      </c>
    </row>
    <row r="102" spans="1:30" ht="45" customHeight="1">
      <c r="A102" s="15" t="s">
        <v>175</v>
      </c>
      <c r="B102" s="27" t="s">
        <v>20</v>
      </c>
      <c r="C102" s="26" t="s">
        <v>174</v>
      </c>
      <c r="D102" s="26" t="s">
        <v>352</v>
      </c>
      <c r="E102" s="26" t="s">
        <v>337</v>
      </c>
      <c r="F102" s="26" t="s">
        <v>132</v>
      </c>
      <c r="G102" s="26" t="s">
        <v>337</v>
      </c>
      <c r="H102" s="26" t="s">
        <v>229</v>
      </c>
      <c r="I102" s="16" t="s">
        <v>275</v>
      </c>
      <c r="J102" s="26" t="s">
        <v>386</v>
      </c>
      <c r="K102" s="26" t="s">
        <v>132</v>
      </c>
      <c r="L102" s="27" t="s">
        <v>318</v>
      </c>
      <c r="M102" s="16" t="s">
        <v>340</v>
      </c>
      <c r="N102" s="27" t="s">
        <v>357</v>
      </c>
      <c r="O102" s="16" t="s">
        <v>341</v>
      </c>
      <c r="P102" s="16" t="s">
        <v>358</v>
      </c>
      <c r="Q102" s="16" t="s">
        <v>303</v>
      </c>
      <c r="R102" s="17" t="s">
        <v>243</v>
      </c>
      <c r="S102" s="75" t="s">
        <v>352</v>
      </c>
      <c r="T102" s="17" t="s">
        <v>330</v>
      </c>
      <c r="U102" s="75" t="s">
        <v>331</v>
      </c>
      <c r="V102" s="28" t="s">
        <v>322</v>
      </c>
    </row>
    <row r="103" spans="1:30" ht="45" customHeight="1">
      <c r="A103" s="15" t="s">
        <v>175</v>
      </c>
      <c r="B103" s="16" t="s">
        <v>101</v>
      </c>
      <c r="C103" s="26" t="s">
        <v>174</v>
      </c>
      <c r="D103" s="26" t="s">
        <v>352</v>
      </c>
      <c r="E103" s="26" t="s">
        <v>337</v>
      </c>
      <c r="F103" s="26" t="s">
        <v>132</v>
      </c>
      <c r="G103" s="26" t="s">
        <v>337</v>
      </c>
      <c r="H103" s="26" t="s">
        <v>229</v>
      </c>
      <c r="I103" s="16" t="s">
        <v>275</v>
      </c>
      <c r="J103" s="26" t="s">
        <v>386</v>
      </c>
      <c r="K103" s="26" t="s">
        <v>132</v>
      </c>
      <c r="L103" s="27" t="s">
        <v>318</v>
      </c>
      <c r="M103" s="16" t="s">
        <v>340</v>
      </c>
      <c r="N103" s="27" t="s">
        <v>357</v>
      </c>
      <c r="O103" s="16" t="s">
        <v>341</v>
      </c>
      <c r="P103" s="16" t="s">
        <v>358</v>
      </c>
      <c r="Q103" s="16" t="s">
        <v>303</v>
      </c>
      <c r="R103" s="17" t="s">
        <v>243</v>
      </c>
      <c r="S103" s="75" t="s">
        <v>352</v>
      </c>
      <c r="T103" s="17" t="s">
        <v>330</v>
      </c>
      <c r="U103" s="75" t="s">
        <v>331</v>
      </c>
      <c r="V103" s="28" t="s">
        <v>322</v>
      </c>
    </row>
    <row r="104" spans="1:30" ht="45" customHeight="1">
      <c r="A104" s="15" t="s">
        <v>175</v>
      </c>
      <c r="B104" s="16" t="s">
        <v>66</v>
      </c>
      <c r="C104" s="26" t="s">
        <v>174</v>
      </c>
      <c r="D104" s="26" t="s">
        <v>352</v>
      </c>
      <c r="E104" s="26" t="s">
        <v>337</v>
      </c>
      <c r="F104" s="26" t="s">
        <v>132</v>
      </c>
      <c r="G104" s="26" t="s">
        <v>337</v>
      </c>
      <c r="H104" s="26" t="s">
        <v>229</v>
      </c>
      <c r="I104" s="16" t="s">
        <v>275</v>
      </c>
      <c r="J104" s="26" t="s">
        <v>386</v>
      </c>
      <c r="K104" s="26" t="s">
        <v>132</v>
      </c>
      <c r="L104" s="27" t="s">
        <v>318</v>
      </c>
      <c r="M104" s="16" t="s">
        <v>340</v>
      </c>
      <c r="N104" s="27" t="s">
        <v>357</v>
      </c>
      <c r="O104" s="16" t="s">
        <v>341</v>
      </c>
      <c r="P104" s="16" t="s">
        <v>358</v>
      </c>
      <c r="Q104" s="16" t="s">
        <v>303</v>
      </c>
      <c r="R104" s="17" t="s">
        <v>243</v>
      </c>
      <c r="S104" s="75" t="s">
        <v>352</v>
      </c>
      <c r="T104" s="17" t="s">
        <v>330</v>
      </c>
      <c r="U104" s="75" t="s">
        <v>331</v>
      </c>
      <c r="V104" s="28" t="s">
        <v>322</v>
      </c>
    </row>
    <row r="105" spans="1:30" ht="45" customHeight="1">
      <c r="A105" s="15" t="s">
        <v>175</v>
      </c>
      <c r="B105" s="16" t="s">
        <v>46</v>
      </c>
      <c r="C105" s="26" t="s">
        <v>174</v>
      </c>
      <c r="D105" s="26" t="s">
        <v>352</v>
      </c>
      <c r="E105" s="26" t="s">
        <v>337</v>
      </c>
      <c r="F105" s="26" t="s">
        <v>132</v>
      </c>
      <c r="G105" s="26" t="s">
        <v>337</v>
      </c>
      <c r="H105" s="26" t="s">
        <v>229</v>
      </c>
      <c r="I105" s="16" t="s">
        <v>275</v>
      </c>
      <c r="J105" s="26" t="s">
        <v>386</v>
      </c>
      <c r="K105" s="26" t="s">
        <v>132</v>
      </c>
      <c r="L105" s="27" t="s">
        <v>318</v>
      </c>
      <c r="M105" s="16" t="s">
        <v>340</v>
      </c>
      <c r="N105" s="27" t="s">
        <v>357</v>
      </c>
      <c r="O105" s="16" t="s">
        <v>341</v>
      </c>
      <c r="P105" s="16" t="s">
        <v>358</v>
      </c>
      <c r="Q105" s="16" t="s">
        <v>303</v>
      </c>
      <c r="R105" s="17" t="s">
        <v>243</v>
      </c>
      <c r="S105" s="75" t="s">
        <v>352</v>
      </c>
      <c r="T105" s="17" t="s">
        <v>330</v>
      </c>
      <c r="U105" s="75" t="s">
        <v>331</v>
      </c>
      <c r="V105" s="28" t="s">
        <v>322</v>
      </c>
    </row>
    <row r="106" spans="1:30" ht="45" customHeight="1">
      <c r="A106" s="15" t="s">
        <v>175</v>
      </c>
      <c r="B106" s="16" t="s">
        <v>98</v>
      </c>
      <c r="C106" s="26" t="s">
        <v>174</v>
      </c>
      <c r="D106" s="26" t="s">
        <v>352</v>
      </c>
      <c r="E106" s="26" t="s">
        <v>337</v>
      </c>
      <c r="F106" s="26" t="s">
        <v>132</v>
      </c>
      <c r="G106" s="26" t="s">
        <v>337</v>
      </c>
      <c r="H106" s="26" t="s">
        <v>229</v>
      </c>
      <c r="I106" s="16" t="s">
        <v>275</v>
      </c>
      <c r="J106" s="26" t="s">
        <v>386</v>
      </c>
      <c r="K106" s="26" t="s">
        <v>132</v>
      </c>
      <c r="L106" s="27" t="s">
        <v>318</v>
      </c>
      <c r="M106" s="16" t="s">
        <v>340</v>
      </c>
      <c r="N106" s="27" t="s">
        <v>357</v>
      </c>
      <c r="O106" s="16" t="s">
        <v>341</v>
      </c>
      <c r="P106" s="16" t="s">
        <v>358</v>
      </c>
      <c r="Q106" s="16" t="s">
        <v>303</v>
      </c>
      <c r="R106" s="17" t="s">
        <v>243</v>
      </c>
      <c r="S106" s="75" t="s">
        <v>352</v>
      </c>
      <c r="T106" s="17" t="s">
        <v>330</v>
      </c>
      <c r="U106" s="75" t="s">
        <v>331</v>
      </c>
      <c r="V106" s="28" t="s">
        <v>322</v>
      </c>
      <c r="W106" s="2"/>
      <c r="X106" s="2"/>
      <c r="Y106" s="2"/>
      <c r="Z106" s="2"/>
      <c r="AA106" s="2"/>
      <c r="AB106" s="2"/>
      <c r="AC106" s="2"/>
      <c r="AD106" s="2"/>
    </row>
    <row r="107" spans="1:30" s="2" customFormat="1" ht="45" customHeight="1">
      <c r="A107" s="15" t="s">
        <v>250</v>
      </c>
      <c r="B107" s="16" t="s">
        <v>256</v>
      </c>
      <c r="C107" s="27" t="s">
        <v>174</v>
      </c>
      <c r="D107" s="26" t="s">
        <v>352</v>
      </c>
      <c r="E107" s="26" t="s">
        <v>337</v>
      </c>
      <c r="F107" s="26" t="s">
        <v>132</v>
      </c>
      <c r="G107" s="26" t="s">
        <v>337</v>
      </c>
      <c r="H107" s="26" t="s">
        <v>132</v>
      </c>
      <c r="I107" s="27" t="s">
        <v>194</v>
      </c>
      <c r="J107" s="26" t="s">
        <v>132</v>
      </c>
      <c r="K107" s="26" t="s">
        <v>132</v>
      </c>
      <c r="L107" s="27" t="s">
        <v>318</v>
      </c>
      <c r="M107" s="16" t="s">
        <v>340</v>
      </c>
      <c r="N107" s="27" t="s">
        <v>357</v>
      </c>
      <c r="O107" s="16" t="s">
        <v>341</v>
      </c>
      <c r="P107" s="16" t="s">
        <v>358</v>
      </c>
      <c r="Q107" s="27" t="s">
        <v>306</v>
      </c>
      <c r="R107" s="17" t="s">
        <v>134</v>
      </c>
      <c r="S107" s="75" t="s">
        <v>352</v>
      </c>
      <c r="T107" s="17" t="s">
        <v>330</v>
      </c>
      <c r="U107" s="75" t="s">
        <v>331</v>
      </c>
      <c r="V107" s="28" t="s">
        <v>322</v>
      </c>
    </row>
    <row r="108" spans="1:30" s="2" customFormat="1" ht="45" customHeight="1">
      <c r="A108" s="15" t="s">
        <v>206</v>
      </c>
      <c r="B108" s="16" t="s">
        <v>248</v>
      </c>
      <c r="C108" s="26" t="s">
        <v>174</v>
      </c>
      <c r="D108" s="16" t="s">
        <v>271</v>
      </c>
      <c r="E108" s="26" t="s">
        <v>132</v>
      </c>
      <c r="F108" s="26" t="s">
        <v>132</v>
      </c>
      <c r="G108" s="16" t="s">
        <v>271</v>
      </c>
      <c r="H108" s="26" t="s">
        <v>132</v>
      </c>
      <c r="I108" s="16" t="s">
        <v>275</v>
      </c>
      <c r="J108" s="16" t="s">
        <v>165</v>
      </c>
      <c r="K108" s="16" t="s">
        <v>172</v>
      </c>
      <c r="L108" s="27" t="s">
        <v>318</v>
      </c>
      <c r="M108" s="16" t="s">
        <v>340</v>
      </c>
      <c r="N108" s="27" t="s">
        <v>357</v>
      </c>
      <c r="O108" s="16" t="s">
        <v>341</v>
      </c>
      <c r="P108" s="16" t="s">
        <v>358</v>
      </c>
      <c r="Q108" s="16" t="s">
        <v>303</v>
      </c>
      <c r="R108" s="75" t="s">
        <v>342</v>
      </c>
      <c r="S108" s="75" t="s">
        <v>271</v>
      </c>
      <c r="T108" s="17" t="s">
        <v>330</v>
      </c>
      <c r="U108" s="75" t="s">
        <v>331</v>
      </c>
      <c r="V108" s="28" t="s">
        <v>322</v>
      </c>
    </row>
    <row r="109" spans="1:30" s="2" customFormat="1" ht="45" customHeight="1">
      <c r="A109" s="15" t="s">
        <v>206</v>
      </c>
      <c r="B109" s="16" t="s">
        <v>245</v>
      </c>
      <c r="C109" s="26" t="s">
        <v>174</v>
      </c>
      <c r="D109" s="16" t="s">
        <v>271</v>
      </c>
      <c r="E109" s="26" t="s">
        <v>132</v>
      </c>
      <c r="F109" s="26" t="s">
        <v>132</v>
      </c>
      <c r="G109" s="16" t="s">
        <v>271</v>
      </c>
      <c r="H109" s="26" t="s">
        <v>132</v>
      </c>
      <c r="I109" s="16" t="s">
        <v>275</v>
      </c>
      <c r="J109" s="16" t="s">
        <v>182</v>
      </c>
      <c r="K109" s="16" t="s">
        <v>172</v>
      </c>
      <c r="L109" s="27" t="s">
        <v>318</v>
      </c>
      <c r="M109" s="16" t="s">
        <v>340</v>
      </c>
      <c r="N109" s="27" t="s">
        <v>357</v>
      </c>
      <c r="O109" s="16" t="s">
        <v>341</v>
      </c>
      <c r="P109" s="16" t="s">
        <v>358</v>
      </c>
      <c r="Q109" s="16" t="s">
        <v>303</v>
      </c>
      <c r="R109" s="17" t="s">
        <v>342</v>
      </c>
      <c r="S109" s="75" t="s">
        <v>271</v>
      </c>
      <c r="T109" s="17" t="s">
        <v>330</v>
      </c>
      <c r="U109" s="75" t="s">
        <v>331</v>
      </c>
      <c r="V109" s="28" t="s">
        <v>322</v>
      </c>
    </row>
    <row r="110" spans="1:30" s="2" customFormat="1" ht="45" customHeight="1">
      <c r="A110" s="15" t="s">
        <v>206</v>
      </c>
      <c r="B110" s="16" t="s">
        <v>249</v>
      </c>
      <c r="C110" s="26" t="s">
        <v>174</v>
      </c>
      <c r="D110" s="16" t="s">
        <v>271</v>
      </c>
      <c r="E110" s="26" t="s">
        <v>132</v>
      </c>
      <c r="F110" s="26" t="s">
        <v>132</v>
      </c>
      <c r="G110" s="16" t="s">
        <v>271</v>
      </c>
      <c r="H110" s="26" t="s">
        <v>132</v>
      </c>
      <c r="I110" s="16" t="s">
        <v>164</v>
      </c>
      <c r="J110" s="16" t="s">
        <v>165</v>
      </c>
      <c r="K110" s="16" t="s">
        <v>172</v>
      </c>
      <c r="L110" s="27" t="s">
        <v>318</v>
      </c>
      <c r="M110" s="16" t="s">
        <v>340</v>
      </c>
      <c r="N110" s="27" t="s">
        <v>357</v>
      </c>
      <c r="O110" s="16" t="s">
        <v>341</v>
      </c>
      <c r="P110" s="16" t="s">
        <v>358</v>
      </c>
      <c r="Q110" s="16" t="s">
        <v>303</v>
      </c>
      <c r="R110" s="75" t="s">
        <v>342</v>
      </c>
      <c r="S110" s="75" t="s">
        <v>271</v>
      </c>
      <c r="T110" s="17" t="s">
        <v>330</v>
      </c>
      <c r="U110" s="75" t="s">
        <v>331</v>
      </c>
      <c r="V110" s="28" t="s">
        <v>322</v>
      </c>
    </row>
    <row r="111" spans="1:30" s="2" customFormat="1" ht="45" customHeight="1">
      <c r="A111" s="15" t="s">
        <v>252</v>
      </c>
      <c r="B111" s="16" t="s">
        <v>255</v>
      </c>
      <c r="C111" s="27" t="s">
        <v>174</v>
      </c>
      <c r="D111" s="26" t="s">
        <v>352</v>
      </c>
      <c r="E111" s="26" t="s">
        <v>337</v>
      </c>
      <c r="F111" s="26" t="s">
        <v>132</v>
      </c>
      <c r="G111" s="26" t="s">
        <v>337</v>
      </c>
      <c r="H111" s="27" t="s">
        <v>385</v>
      </c>
      <c r="I111" s="27" t="s">
        <v>194</v>
      </c>
      <c r="J111" s="26" t="s">
        <v>132</v>
      </c>
      <c r="K111" s="26" t="s">
        <v>132</v>
      </c>
      <c r="L111" s="27" t="s">
        <v>318</v>
      </c>
      <c r="M111" s="16" t="s">
        <v>340</v>
      </c>
      <c r="N111" s="27" t="s">
        <v>357</v>
      </c>
      <c r="O111" s="16" t="s">
        <v>341</v>
      </c>
      <c r="P111" s="16" t="s">
        <v>358</v>
      </c>
      <c r="Q111" s="16" t="s">
        <v>305</v>
      </c>
      <c r="R111" s="75" t="s">
        <v>134</v>
      </c>
      <c r="S111" s="75" t="s">
        <v>352</v>
      </c>
      <c r="T111" s="17" t="s">
        <v>330</v>
      </c>
      <c r="U111" s="75" t="s">
        <v>331</v>
      </c>
      <c r="V111" s="28" t="s">
        <v>322</v>
      </c>
    </row>
    <row r="112" spans="1:30" s="2" customFormat="1" ht="45" customHeight="1">
      <c r="A112" s="15" t="s">
        <v>173</v>
      </c>
      <c r="B112" s="27" t="s">
        <v>217</v>
      </c>
      <c r="C112" s="26" t="s">
        <v>174</v>
      </c>
      <c r="D112" s="16" t="s">
        <v>271</v>
      </c>
      <c r="E112" s="26" t="s">
        <v>132</v>
      </c>
      <c r="F112" s="26" t="s">
        <v>132</v>
      </c>
      <c r="G112" s="26" t="s">
        <v>174</v>
      </c>
      <c r="H112" s="26" t="s">
        <v>230</v>
      </c>
      <c r="I112" s="16" t="s">
        <v>275</v>
      </c>
      <c r="J112" s="16" t="s">
        <v>165</v>
      </c>
      <c r="K112" s="16" t="s">
        <v>172</v>
      </c>
      <c r="L112" s="16" t="s">
        <v>319</v>
      </c>
      <c r="M112" s="16" t="s">
        <v>340</v>
      </c>
      <c r="N112" s="27" t="s">
        <v>357</v>
      </c>
      <c r="O112" s="16" t="s">
        <v>341</v>
      </c>
      <c r="P112" s="16" t="s">
        <v>358</v>
      </c>
      <c r="Q112" s="16" t="s">
        <v>303</v>
      </c>
      <c r="R112" s="75" t="s">
        <v>342</v>
      </c>
      <c r="S112" s="75" t="s">
        <v>271</v>
      </c>
      <c r="T112" s="17" t="s">
        <v>330</v>
      </c>
      <c r="U112" s="75" t="s">
        <v>331</v>
      </c>
      <c r="V112" s="28" t="s">
        <v>322</v>
      </c>
    </row>
    <row r="113" spans="1:22" s="2" customFormat="1" ht="45" customHeight="1">
      <c r="A113" s="15" t="s">
        <v>173</v>
      </c>
      <c r="B113" s="16" t="s">
        <v>92</v>
      </c>
      <c r="C113" s="26" t="s">
        <v>174</v>
      </c>
      <c r="D113" s="16" t="s">
        <v>353</v>
      </c>
      <c r="E113" s="26" t="s">
        <v>132</v>
      </c>
      <c r="F113" s="26" t="s">
        <v>132</v>
      </c>
      <c r="G113" s="16" t="s">
        <v>353</v>
      </c>
      <c r="H113" s="26" t="s">
        <v>174</v>
      </c>
      <c r="I113" s="16" t="s">
        <v>275</v>
      </c>
      <c r="J113" s="16" t="s">
        <v>165</v>
      </c>
      <c r="K113" s="16" t="s">
        <v>172</v>
      </c>
      <c r="L113" s="16" t="s">
        <v>319</v>
      </c>
      <c r="M113" s="16" t="s">
        <v>340</v>
      </c>
      <c r="N113" s="27" t="s">
        <v>357</v>
      </c>
      <c r="O113" s="16" t="s">
        <v>341</v>
      </c>
      <c r="P113" s="16" t="s">
        <v>358</v>
      </c>
      <c r="Q113" s="16" t="s">
        <v>303</v>
      </c>
      <c r="R113" s="75" t="s">
        <v>342</v>
      </c>
      <c r="S113" s="75" t="s">
        <v>353</v>
      </c>
      <c r="T113" s="17" t="s">
        <v>330</v>
      </c>
      <c r="U113" s="75" t="s">
        <v>331</v>
      </c>
      <c r="V113" s="28" t="s">
        <v>322</v>
      </c>
    </row>
    <row r="114" spans="1:22" s="2" customFormat="1" ht="45" customHeight="1">
      <c r="A114" s="15" t="s">
        <v>173</v>
      </c>
      <c r="B114" s="16" t="s">
        <v>108</v>
      </c>
      <c r="C114" s="26" t="s">
        <v>174</v>
      </c>
      <c r="D114" s="16" t="s">
        <v>353</v>
      </c>
      <c r="E114" s="26" t="s">
        <v>132</v>
      </c>
      <c r="F114" s="26" t="s">
        <v>132</v>
      </c>
      <c r="G114" s="16" t="s">
        <v>353</v>
      </c>
      <c r="H114" s="26" t="s">
        <v>174</v>
      </c>
      <c r="I114" s="16" t="s">
        <v>275</v>
      </c>
      <c r="J114" s="16" t="s">
        <v>165</v>
      </c>
      <c r="K114" s="16" t="s">
        <v>172</v>
      </c>
      <c r="L114" s="16" t="s">
        <v>319</v>
      </c>
      <c r="M114" s="16" t="s">
        <v>340</v>
      </c>
      <c r="N114" s="27" t="s">
        <v>357</v>
      </c>
      <c r="O114" s="16" t="s">
        <v>341</v>
      </c>
      <c r="P114" s="16" t="s">
        <v>358</v>
      </c>
      <c r="Q114" s="16" t="s">
        <v>303</v>
      </c>
      <c r="R114" s="75" t="s">
        <v>342</v>
      </c>
      <c r="S114" s="75" t="s">
        <v>353</v>
      </c>
      <c r="T114" s="17" t="s">
        <v>330</v>
      </c>
      <c r="U114" s="75" t="s">
        <v>331</v>
      </c>
      <c r="V114" s="28" t="s">
        <v>322</v>
      </c>
    </row>
    <row r="115" spans="1:22" s="2" customFormat="1" ht="45" customHeight="1">
      <c r="A115" s="15" t="s">
        <v>207</v>
      </c>
      <c r="B115" s="16" t="s">
        <v>45</v>
      </c>
      <c r="C115" s="27" t="s">
        <v>174</v>
      </c>
      <c r="D115" s="26" t="s">
        <v>352</v>
      </c>
      <c r="E115" s="26" t="s">
        <v>337</v>
      </c>
      <c r="F115" s="26" t="s">
        <v>132</v>
      </c>
      <c r="G115" s="26" t="s">
        <v>337</v>
      </c>
      <c r="H115" s="26" t="s">
        <v>132</v>
      </c>
      <c r="I115" s="27" t="s">
        <v>194</v>
      </c>
      <c r="J115" s="26" t="s">
        <v>132</v>
      </c>
      <c r="K115" s="26" t="s">
        <v>132</v>
      </c>
      <c r="L115" s="27" t="s">
        <v>318</v>
      </c>
      <c r="M115" s="16" t="s">
        <v>340</v>
      </c>
      <c r="N115" s="27" t="s">
        <v>357</v>
      </c>
      <c r="O115" s="16" t="s">
        <v>341</v>
      </c>
      <c r="P115" s="16" t="s">
        <v>358</v>
      </c>
      <c r="Q115" s="16" t="s">
        <v>303</v>
      </c>
      <c r="R115" s="17" t="s">
        <v>134</v>
      </c>
      <c r="S115" s="75" t="s">
        <v>352</v>
      </c>
      <c r="T115" s="17" t="s">
        <v>330</v>
      </c>
      <c r="U115" s="75" t="s">
        <v>331</v>
      </c>
      <c r="V115" s="28" t="s">
        <v>322</v>
      </c>
    </row>
    <row r="116" spans="1:22" s="2" customFormat="1" ht="45" customHeight="1">
      <c r="A116" s="15" t="s">
        <v>148</v>
      </c>
      <c r="B116" s="27" t="s">
        <v>382</v>
      </c>
      <c r="C116" s="26" t="s">
        <v>282</v>
      </c>
      <c r="D116" s="18" t="s">
        <v>142</v>
      </c>
      <c r="E116" s="26" t="s">
        <v>132</v>
      </c>
      <c r="F116" s="16" t="s">
        <v>149</v>
      </c>
      <c r="G116" s="16" t="s">
        <v>142</v>
      </c>
      <c r="H116" s="16" t="s">
        <v>223</v>
      </c>
      <c r="I116" s="27" t="s">
        <v>311</v>
      </c>
      <c r="J116" s="16" t="s">
        <v>150</v>
      </c>
      <c r="K116" s="16" t="s">
        <v>343</v>
      </c>
      <c r="L116" s="16" t="s">
        <v>151</v>
      </c>
      <c r="M116" s="16" t="s">
        <v>340</v>
      </c>
      <c r="N116" s="27" t="s">
        <v>357</v>
      </c>
      <c r="O116" s="16" t="s">
        <v>341</v>
      </c>
      <c r="P116" s="16" t="s">
        <v>358</v>
      </c>
      <c r="Q116" s="27" t="s">
        <v>306</v>
      </c>
      <c r="R116" s="75" t="s">
        <v>342</v>
      </c>
      <c r="S116" s="75" t="s">
        <v>142</v>
      </c>
      <c r="T116" s="17" t="s">
        <v>330</v>
      </c>
      <c r="U116" s="75" t="s">
        <v>331</v>
      </c>
      <c r="V116" s="28" t="s">
        <v>322</v>
      </c>
    </row>
    <row r="117" spans="1:22" s="2" customFormat="1" ht="45" customHeight="1">
      <c r="A117" s="15" t="s">
        <v>148</v>
      </c>
      <c r="B117" s="27" t="s">
        <v>381</v>
      </c>
      <c r="C117" s="26" t="s">
        <v>282</v>
      </c>
      <c r="D117" s="18" t="s">
        <v>142</v>
      </c>
      <c r="E117" s="26" t="s">
        <v>132</v>
      </c>
      <c r="F117" s="16" t="s">
        <v>149</v>
      </c>
      <c r="G117" s="16" t="s">
        <v>142</v>
      </c>
      <c r="H117" s="16" t="s">
        <v>223</v>
      </c>
      <c r="I117" s="27" t="s">
        <v>311</v>
      </c>
      <c r="J117" s="16" t="s">
        <v>150</v>
      </c>
      <c r="K117" s="16" t="s">
        <v>343</v>
      </c>
      <c r="L117" s="16" t="s">
        <v>151</v>
      </c>
      <c r="M117" s="16" t="s">
        <v>340</v>
      </c>
      <c r="N117" s="27" t="s">
        <v>357</v>
      </c>
      <c r="O117" s="16" t="s">
        <v>341</v>
      </c>
      <c r="P117" s="16" t="s">
        <v>358</v>
      </c>
      <c r="Q117" s="27" t="s">
        <v>306</v>
      </c>
      <c r="R117" s="75" t="s">
        <v>342</v>
      </c>
      <c r="S117" s="75" t="s">
        <v>142</v>
      </c>
      <c r="T117" s="17" t="s">
        <v>330</v>
      </c>
      <c r="U117" s="75" t="s">
        <v>331</v>
      </c>
      <c r="V117" s="28" t="s">
        <v>322</v>
      </c>
    </row>
    <row r="118" spans="1:22" s="2" customFormat="1" ht="45" customHeight="1">
      <c r="A118" s="15" t="s">
        <v>148</v>
      </c>
      <c r="B118" s="16" t="s">
        <v>77</v>
      </c>
      <c r="C118" s="26" t="s">
        <v>282</v>
      </c>
      <c r="D118" s="18" t="s">
        <v>142</v>
      </c>
      <c r="E118" s="16" t="s">
        <v>153</v>
      </c>
      <c r="F118" s="16" t="s">
        <v>149</v>
      </c>
      <c r="G118" s="16" t="s">
        <v>153</v>
      </c>
      <c r="H118" s="16" t="s">
        <v>223</v>
      </c>
      <c r="I118" s="16" t="s">
        <v>261</v>
      </c>
      <c r="J118" s="16" t="s">
        <v>150</v>
      </c>
      <c r="K118" s="16" t="s">
        <v>343</v>
      </c>
      <c r="L118" s="16" t="s">
        <v>197</v>
      </c>
      <c r="M118" s="16" t="s">
        <v>340</v>
      </c>
      <c r="N118" s="27" t="s">
        <v>357</v>
      </c>
      <c r="O118" s="16" t="s">
        <v>341</v>
      </c>
      <c r="P118" s="16" t="s">
        <v>358</v>
      </c>
      <c r="Q118" s="27" t="s">
        <v>306</v>
      </c>
      <c r="R118" s="75" t="s">
        <v>342</v>
      </c>
      <c r="S118" s="75" t="s">
        <v>153</v>
      </c>
      <c r="T118" s="17" t="s">
        <v>330</v>
      </c>
      <c r="U118" s="75" t="s">
        <v>331</v>
      </c>
      <c r="V118" s="28" t="s">
        <v>322</v>
      </c>
    </row>
    <row r="119" spans="1:22" s="2" customFormat="1" ht="45" customHeight="1">
      <c r="A119" s="15" t="s">
        <v>148</v>
      </c>
      <c r="B119" s="16" t="s">
        <v>13</v>
      </c>
      <c r="C119" s="26" t="s">
        <v>282</v>
      </c>
      <c r="D119" s="18" t="s">
        <v>142</v>
      </c>
      <c r="E119" s="27" t="s">
        <v>283</v>
      </c>
      <c r="F119" s="16" t="s">
        <v>149</v>
      </c>
      <c r="G119" s="27" t="s">
        <v>283</v>
      </c>
      <c r="H119" s="16" t="s">
        <v>223</v>
      </c>
      <c r="I119" s="27" t="s">
        <v>311</v>
      </c>
      <c r="J119" s="16" t="s">
        <v>150</v>
      </c>
      <c r="K119" s="16" t="s">
        <v>343</v>
      </c>
      <c r="L119" s="16" t="s">
        <v>197</v>
      </c>
      <c r="M119" s="16" t="s">
        <v>340</v>
      </c>
      <c r="N119" s="27" t="s">
        <v>357</v>
      </c>
      <c r="O119" s="16" t="s">
        <v>341</v>
      </c>
      <c r="P119" s="16" t="s">
        <v>358</v>
      </c>
      <c r="Q119" s="27" t="s">
        <v>306</v>
      </c>
      <c r="R119" s="75" t="s">
        <v>342</v>
      </c>
      <c r="S119" s="75" t="s">
        <v>142</v>
      </c>
      <c r="T119" s="17" t="s">
        <v>330</v>
      </c>
      <c r="U119" s="75" t="s">
        <v>331</v>
      </c>
      <c r="V119" s="28" t="s">
        <v>322</v>
      </c>
    </row>
    <row r="120" spans="1:22" s="2" customFormat="1" ht="45" customHeight="1">
      <c r="A120" s="15" t="s">
        <v>148</v>
      </c>
      <c r="B120" s="16" t="s">
        <v>37</v>
      </c>
      <c r="C120" s="26" t="s">
        <v>282</v>
      </c>
      <c r="D120" s="18" t="s">
        <v>142</v>
      </c>
      <c r="E120" s="16" t="s">
        <v>265</v>
      </c>
      <c r="F120" s="16" t="s">
        <v>149</v>
      </c>
      <c r="G120" s="16" t="s">
        <v>265</v>
      </c>
      <c r="H120" s="16" t="s">
        <v>223</v>
      </c>
      <c r="I120" s="27" t="s">
        <v>311</v>
      </c>
      <c r="J120" s="16" t="s">
        <v>150</v>
      </c>
      <c r="K120" s="16" t="s">
        <v>343</v>
      </c>
      <c r="L120" s="16" t="s">
        <v>197</v>
      </c>
      <c r="M120" s="16" t="s">
        <v>340</v>
      </c>
      <c r="N120" s="27" t="s">
        <v>357</v>
      </c>
      <c r="O120" s="16" t="s">
        <v>341</v>
      </c>
      <c r="P120" s="16" t="s">
        <v>358</v>
      </c>
      <c r="Q120" s="27" t="s">
        <v>306</v>
      </c>
      <c r="R120" s="75" t="s">
        <v>342</v>
      </c>
      <c r="S120" s="75" t="s">
        <v>265</v>
      </c>
      <c r="T120" s="17" t="s">
        <v>330</v>
      </c>
      <c r="U120" s="75" t="s">
        <v>331</v>
      </c>
      <c r="V120" s="28" t="s">
        <v>322</v>
      </c>
    </row>
    <row r="121" spans="1:22" s="2" customFormat="1" ht="45" customHeight="1">
      <c r="A121" s="15" t="s">
        <v>148</v>
      </c>
      <c r="B121" s="16" t="s">
        <v>84</v>
      </c>
      <c r="C121" s="26" t="s">
        <v>282</v>
      </c>
      <c r="D121" s="18" t="s">
        <v>142</v>
      </c>
      <c r="E121" s="18" t="s">
        <v>278</v>
      </c>
      <c r="F121" s="16" t="s">
        <v>149</v>
      </c>
      <c r="G121" s="16" t="s">
        <v>266</v>
      </c>
      <c r="H121" s="16" t="s">
        <v>223</v>
      </c>
      <c r="I121" s="27" t="s">
        <v>311</v>
      </c>
      <c r="J121" s="16" t="s">
        <v>150</v>
      </c>
      <c r="K121" s="16" t="s">
        <v>343</v>
      </c>
      <c r="L121" s="16" t="s">
        <v>197</v>
      </c>
      <c r="M121" s="16" t="s">
        <v>340</v>
      </c>
      <c r="N121" s="27" t="s">
        <v>357</v>
      </c>
      <c r="O121" s="16" t="s">
        <v>341</v>
      </c>
      <c r="P121" s="16" t="s">
        <v>358</v>
      </c>
      <c r="Q121" s="27" t="s">
        <v>306</v>
      </c>
      <c r="R121" s="75" t="s">
        <v>342</v>
      </c>
      <c r="S121" s="75" t="s">
        <v>278</v>
      </c>
      <c r="T121" s="17" t="s">
        <v>330</v>
      </c>
      <c r="U121" s="75" t="s">
        <v>331</v>
      </c>
      <c r="V121" s="28" t="s">
        <v>322</v>
      </c>
    </row>
    <row r="122" spans="1:22" s="2" customFormat="1" ht="45" customHeight="1">
      <c r="A122" s="15" t="s">
        <v>148</v>
      </c>
      <c r="B122" s="16" t="s">
        <v>26</v>
      </c>
      <c r="C122" s="26" t="s">
        <v>282</v>
      </c>
      <c r="D122" s="18" t="s">
        <v>142</v>
      </c>
      <c r="E122" s="16" t="s">
        <v>348</v>
      </c>
      <c r="F122" s="16" t="s">
        <v>149</v>
      </c>
      <c r="G122" s="16" t="s">
        <v>348</v>
      </c>
      <c r="H122" s="16" t="s">
        <v>223</v>
      </c>
      <c r="I122" s="27" t="s">
        <v>311</v>
      </c>
      <c r="J122" s="16" t="s">
        <v>150</v>
      </c>
      <c r="K122" s="16" t="s">
        <v>343</v>
      </c>
      <c r="L122" s="16" t="s">
        <v>151</v>
      </c>
      <c r="M122" s="16" t="s">
        <v>340</v>
      </c>
      <c r="N122" s="27" t="s">
        <v>357</v>
      </c>
      <c r="O122" s="16" t="s">
        <v>341</v>
      </c>
      <c r="P122" s="16" t="s">
        <v>358</v>
      </c>
      <c r="Q122" s="27" t="s">
        <v>306</v>
      </c>
      <c r="R122" s="75" t="s">
        <v>342</v>
      </c>
      <c r="S122" s="75" t="s">
        <v>375</v>
      </c>
      <c r="T122" s="17" t="s">
        <v>330</v>
      </c>
      <c r="U122" s="75" t="s">
        <v>331</v>
      </c>
      <c r="V122" s="28" t="s">
        <v>322</v>
      </c>
    </row>
    <row r="123" spans="1:22" s="2" customFormat="1" ht="45" customHeight="1">
      <c r="A123" s="15" t="s">
        <v>148</v>
      </c>
      <c r="B123" s="16" t="s">
        <v>42</v>
      </c>
      <c r="C123" s="26" t="s">
        <v>282</v>
      </c>
      <c r="D123" s="18" t="s">
        <v>142</v>
      </c>
      <c r="E123" s="26" t="s">
        <v>132</v>
      </c>
      <c r="F123" s="16" t="s">
        <v>149</v>
      </c>
      <c r="G123" s="16" t="s">
        <v>267</v>
      </c>
      <c r="H123" s="16" t="s">
        <v>223</v>
      </c>
      <c r="I123" s="27" t="s">
        <v>311</v>
      </c>
      <c r="J123" s="16" t="s">
        <v>150</v>
      </c>
      <c r="K123" s="16" t="s">
        <v>343</v>
      </c>
      <c r="L123" s="16" t="s">
        <v>151</v>
      </c>
      <c r="M123" s="16" t="s">
        <v>340</v>
      </c>
      <c r="N123" s="27" t="s">
        <v>357</v>
      </c>
      <c r="O123" s="16" t="s">
        <v>341</v>
      </c>
      <c r="P123" s="16" t="s">
        <v>358</v>
      </c>
      <c r="Q123" s="27" t="s">
        <v>306</v>
      </c>
      <c r="R123" s="75" t="s">
        <v>342</v>
      </c>
      <c r="S123" s="75" t="s">
        <v>142</v>
      </c>
      <c r="T123" s="17" t="s">
        <v>330</v>
      </c>
      <c r="U123" s="75" t="s">
        <v>331</v>
      </c>
      <c r="V123" s="28" t="s">
        <v>322</v>
      </c>
    </row>
    <row r="124" spans="1:22" s="2" customFormat="1" ht="45" customHeight="1">
      <c r="A124" s="15" t="s">
        <v>148</v>
      </c>
      <c r="B124" s="16" t="s">
        <v>83</v>
      </c>
      <c r="C124" s="26" t="s">
        <v>282</v>
      </c>
      <c r="D124" s="18" t="s">
        <v>142</v>
      </c>
      <c r="E124" s="16" t="s">
        <v>154</v>
      </c>
      <c r="F124" s="16" t="s">
        <v>149</v>
      </c>
      <c r="G124" s="16" t="s">
        <v>154</v>
      </c>
      <c r="H124" s="16" t="s">
        <v>223</v>
      </c>
      <c r="I124" s="27" t="s">
        <v>311</v>
      </c>
      <c r="J124" s="16" t="s">
        <v>150</v>
      </c>
      <c r="K124" s="16" t="s">
        <v>137</v>
      </c>
      <c r="L124" s="16" t="s">
        <v>151</v>
      </c>
      <c r="M124" s="16" t="s">
        <v>340</v>
      </c>
      <c r="N124" s="27" t="s">
        <v>357</v>
      </c>
      <c r="O124" s="16" t="s">
        <v>341</v>
      </c>
      <c r="P124" s="16" t="s">
        <v>358</v>
      </c>
      <c r="Q124" s="27" t="s">
        <v>306</v>
      </c>
      <c r="R124" s="75" t="s">
        <v>342</v>
      </c>
      <c r="S124" s="75" t="s">
        <v>376</v>
      </c>
      <c r="T124" s="17" t="s">
        <v>330</v>
      </c>
      <c r="U124" s="75" t="s">
        <v>331</v>
      </c>
      <c r="V124" s="28" t="s">
        <v>322</v>
      </c>
    </row>
    <row r="125" spans="1:22" s="2" customFormat="1" ht="45" customHeight="1">
      <c r="A125" s="15" t="s">
        <v>148</v>
      </c>
      <c r="B125" s="16" t="s">
        <v>109</v>
      </c>
      <c r="C125" s="26" t="s">
        <v>282</v>
      </c>
      <c r="D125" s="18" t="s">
        <v>142</v>
      </c>
      <c r="E125" s="16" t="s">
        <v>155</v>
      </c>
      <c r="F125" s="16" t="s">
        <v>149</v>
      </c>
      <c r="G125" s="16" t="s">
        <v>264</v>
      </c>
      <c r="H125" s="16" t="s">
        <v>223</v>
      </c>
      <c r="I125" s="27" t="s">
        <v>311</v>
      </c>
      <c r="J125" s="16" t="s">
        <v>150</v>
      </c>
      <c r="K125" s="16" t="s">
        <v>343</v>
      </c>
      <c r="L125" s="16" t="s">
        <v>151</v>
      </c>
      <c r="M125" s="16" t="s">
        <v>340</v>
      </c>
      <c r="N125" s="27" t="s">
        <v>357</v>
      </c>
      <c r="O125" s="16" t="s">
        <v>341</v>
      </c>
      <c r="P125" s="16" t="s">
        <v>358</v>
      </c>
      <c r="Q125" s="27" t="s">
        <v>306</v>
      </c>
      <c r="R125" s="75" t="s">
        <v>342</v>
      </c>
      <c r="S125" s="75" t="s">
        <v>264</v>
      </c>
      <c r="T125" s="17" t="s">
        <v>330</v>
      </c>
      <c r="U125" s="75" t="s">
        <v>331</v>
      </c>
      <c r="V125" s="28" t="s">
        <v>322</v>
      </c>
    </row>
    <row r="126" spans="1:22" s="2" customFormat="1" ht="45" customHeight="1">
      <c r="A126" s="15" t="s">
        <v>211</v>
      </c>
      <c r="B126" s="27" t="s">
        <v>213</v>
      </c>
      <c r="C126" s="18" t="s">
        <v>272</v>
      </c>
      <c r="D126" s="26" t="s">
        <v>259</v>
      </c>
      <c r="E126" s="26" t="s">
        <v>132</v>
      </c>
      <c r="F126" s="26" t="s">
        <v>288</v>
      </c>
      <c r="G126" s="26" t="s">
        <v>259</v>
      </c>
      <c r="H126" s="26" t="s">
        <v>309</v>
      </c>
      <c r="I126" s="16" t="s">
        <v>200</v>
      </c>
      <c r="J126" s="16" t="s">
        <v>343</v>
      </c>
      <c r="K126" s="16" t="s">
        <v>343</v>
      </c>
      <c r="L126" s="16" t="s">
        <v>138</v>
      </c>
      <c r="M126" s="16" t="s">
        <v>340</v>
      </c>
      <c r="N126" s="27" t="s">
        <v>357</v>
      </c>
      <c r="O126" s="16" t="s">
        <v>341</v>
      </c>
      <c r="P126" s="16" t="s">
        <v>358</v>
      </c>
      <c r="Q126" s="16" t="s">
        <v>303</v>
      </c>
      <c r="R126" s="17" t="s">
        <v>243</v>
      </c>
      <c r="S126" s="75" t="s">
        <v>259</v>
      </c>
      <c r="T126" s="17" t="s">
        <v>330</v>
      </c>
      <c r="U126" s="75" t="s">
        <v>331</v>
      </c>
      <c r="V126" s="28" t="s">
        <v>322</v>
      </c>
    </row>
    <row r="127" spans="1:22" s="2" customFormat="1" ht="45" customHeight="1">
      <c r="A127" s="15" t="s">
        <v>211</v>
      </c>
      <c r="B127" s="16" t="s">
        <v>39</v>
      </c>
      <c r="C127" s="18" t="s">
        <v>272</v>
      </c>
      <c r="D127" s="26" t="s">
        <v>259</v>
      </c>
      <c r="E127" s="26" t="s">
        <v>132</v>
      </c>
      <c r="F127" s="26" t="s">
        <v>132</v>
      </c>
      <c r="G127" s="26" t="s">
        <v>259</v>
      </c>
      <c r="H127" s="26" t="s">
        <v>309</v>
      </c>
      <c r="I127" s="16" t="s">
        <v>200</v>
      </c>
      <c r="J127" s="16" t="s">
        <v>343</v>
      </c>
      <c r="K127" s="16" t="s">
        <v>343</v>
      </c>
      <c r="L127" s="16" t="s">
        <v>138</v>
      </c>
      <c r="M127" s="16" t="s">
        <v>340</v>
      </c>
      <c r="N127" s="27" t="s">
        <v>357</v>
      </c>
      <c r="O127" s="16" t="s">
        <v>341</v>
      </c>
      <c r="P127" s="16" t="s">
        <v>358</v>
      </c>
      <c r="Q127" s="16" t="s">
        <v>303</v>
      </c>
      <c r="R127" s="17" t="s">
        <v>243</v>
      </c>
      <c r="S127" s="75" t="s">
        <v>259</v>
      </c>
      <c r="T127" s="17" t="s">
        <v>330</v>
      </c>
      <c r="U127" s="75" t="s">
        <v>331</v>
      </c>
      <c r="V127" s="28" t="s">
        <v>322</v>
      </c>
    </row>
    <row r="128" spans="1:22" s="2" customFormat="1" ht="45" customHeight="1">
      <c r="A128" s="15" t="s">
        <v>211</v>
      </c>
      <c r="B128" s="16" t="s">
        <v>53</v>
      </c>
      <c r="C128" s="18" t="s">
        <v>272</v>
      </c>
      <c r="D128" s="26" t="s">
        <v>259</v>
      </c>
      <c r="E128" s="26" t="s">
        <v>132</v>
      </c>
      <c r="F128" s="26" t="s">
        <v>132</v>
      </c>
      <c r="G128" s="26" t="s">
        <v>259</v>
      </c>
      <c r="H128" s="26" t="s">
        <v>309</v>
      </c>
      <c r="I128" s="16" t="s">
        <v>200</v>
      </c>
      <c r="J128" s="16" t="s">
        <v>343</v>
      </c>
      <c r="K128" s="16" t="s">
        <v>343</v>
      </c>
      <c r="L128" s="16" t="s">
        <v>138</v>
      </c>
      <c r="M128" s="16" t="s">
        <v>340</v>
      </c>
      <c r="N128" s="27" t="s">
        <v>357</v>
      </c>
      <c r="O128" s="16" t="s">
        <v>341</v>
      </c>
      <c r="P128" s="16" t="s">
        <v>358</v>
      </c>
      <c r="Q128" s="16" t="s">
        <v>303</v>
      </c>
      <c r="R128" s="17" t="s">
        <v>243</v>
      </c>
      <c r="S128" s="75" t="s">
        <v>259</v>
      </c>
      <c r="T128" s="17" t="s">
        <v>330</v>
      </c>
      <c r="U128" s="75" t="s">
        <v>331</v>
      </c>
      <c r="V128" s="28" t="s">
        <v>322</v>
      </c>
    </row>
    <row r="129" spans="1:30" s="2" customFormat="1" ht="45" customHeight="1">
      <c r="A129" s="15" t="s">
        <v>211</v>
      </c>
      <c r="B129" s="16" t="s">
        <v>64</v>
      </c>
      <c r="C129" s="18" t="s">
        <v>272</v>
      </c>
      <c r="D129" s="26" t="s">
        <v>259</v>
      </c>
      <c r="E129" s="26" t="s">
        <v>132</v>
      </c>
      <c r="F129" s="26" t="s">
        <v>132</v>
      </c>
      <c r="G129" s="26" t="s">
        <v>259</v>
      </c>
      <c r="H129" s="26" t="s">
        <v>309</v>
      </c>
      <c r="I129" s="16" t="s">
        <v>200</v>
      </c>
      <c r="J129" s="16" t="s">
        <v>343</v>
      </c>
      <c r="K129" s="16" t="s">
        <v>343</v>
      </c>
      <c r="L129" s="16" t="s">
        <v>138</v>
      </c>
      <c r="M129" s="16" t="s">
        <v>340</v>
      </c>
      <c r="N129" s="27" t="s">
        <v>357</v>
      </c>
      <c r="O129" s="16" t="s">
        <v>341</v>
      </c>
      <c r="P129" s="16" t="s">
        <v>358</v>
      </c>
      <c r="Q129" s="16" t="s">
        <v>303</v>
      </c>
      <c r="R129" s="17" t="s">
        <v>243</v>
      </c>
      <c r="S129" s="75" t="s">
        <v>259</v>
      </c>
      <c r="T129" s="17" t="s">
        <v>330</v>
      </c>
      <c r="U129" s="75" t="s">
        <v>331</v>
      </c>
      <c r="V129" s="28" t="s">
        <v>322</v>
      </c>
    </row>
    <row r="130" spans="1:30" s="2" customFormat="1" ht="45" customHeight="1">
      <c r="A130" s="15" t="s">
        <v>211</v>
      </c>
      <c r="B130" s="16" t="s">
        <v>68</v>
      </c>
      <c r="C130" s="18" t="s">
        <v>272</v>
      </c>
      <c r="D130" s="26" t="s">
        <v>259</v>
      </c>
      <c r="E130" s="26" t="s">
        <v>132</v>
      </c>
      <c r="F130" s="26" t="s">
        <v>132</v>
      </c>
      <c r="G130" s="26" t="s">
        <v>259</v>
      </c>
      <c r="H130" s="26" t="s">
        <v>309</v>
      </c>
      <c r="I130" s="16" t="s">
        <v>200</v>
      </c>
      <c r="J130" s="16" t="s">
        <v>343</v>
      </c>
      <c r="K130" s="16" t="s">
        <v>343</v>
      </c>
      <c r="L130" s="16" t="s">
        <v>138</v>
      </c>
      <c r="M130" s="16" t="s">
        <v>340</v>
      </c>
      <c r="N130" s="27" t="s">
        <v>357</v>
      </c>
      <c r="O130" s="16" t="s">
        <v>341</v>
      </c>
      <c r="P130" s="16" t="s">
        <v>358</v>
      </c>
      <c r="Q130" s="16" t="s">
        <v>303</v>
      </c>
      <c r="R130" s="17" t="s">
        <v>243</v>
      </c>
      <c r="S130" s="75" t="s">
        <v>259</v>
      </c>
      <c r="T130" s="17" t="s">
        <v>330</v>
      </c>
      <c r="U130" s="75" t="s">
        <v>331</v>
      </c>
      <c r="V130" s="28" t="s">
        <v>322</v>
      </c>
    </row>
    <row r="131" spans="1:30" s="2" customFormat="1" ht="45" customHeight="1">
      <c r="A131" s="15" t="s">
        <v>211</v>
      </c>
      <c r="B131" s="16" t="s">
        <v>107</v>
      </c>
      <c r="C131" s="18" t="s">
        <v>272</v>
      </c>
      <c r="D131" s="26" t="s">
        <v>259</v>
      </c>
      <c r="E131" s="26" t="s">
        <v>132</v>
      </c>
      <c r="F131" s="26" t="s">
        <v>132</v>
      </c>
      <c r="G131" s="26" t="s">
        <v>259</v>
      </c>
      <c r="H131" s="26" t="s">
        <v>309</v>
      </c>
      <c r="I131" s="16" t="s">
        <v>200</v>
      </c>
      <c r="J131" s="16" t="s">
        <v>343</v>
      </c>
      <c r="K131" s="16" t="s">
        <v>343</v>
      </c>
      <c r="L131" s="16" t="s">
        <v>138</v>
      </c>
      <c r="M131" s="16" t="s">
        <v>340</v>
      </c>
      <c r="N131" s="27" t="s">
        <v>357</v>
      </c>
      <c r="O131" s="16" t="s">
        <v>341</v>
      </c>
      <c r="P131" s="16" t="s">
        <v>358</v>
      </c>
      <c r="Q131" s="16" t="s">
        <v>303</v>
      </c>
      <c r="R131" s="17" t="s">
        <v>243</v>
      </c>
      <c r="S131" s="75" t="s">
        <v>259</v>
      </c>
      <c r="T131" s="17" t="s">
        <v>330</v>
      </c>
      <c r="U131" s="75" t="s">
        <v>331</v>
      </c>
      <c r="V131" s="28" t="s">
        <v>322</v>
      </c>
    </row>
    <row r="132" spans="1:30" s="2" customFormat="1" ht="45" customHeight="1">
      <c r="A132" s="15" t="s">
        <v>211</v>
      </c>
      <c r="B132" s="16" t="s">
        <v>74</v>
      </c>
      <c r="C132" s="18" t="s">
        <v>272</v>
      </c>
      <c r="D132" s="26" t="s">
        <v>259</v>
      </c>
      <c r="E132" s="26" t="s">
        <v>132</v>
      </c>
      <c r="F132" s="26" t="s">
        <v>288</v>
      </c>
      <c r="G132" s="26" t="s">
        <v>259</v>
      </c>
      <c r="H132" s="26" t="s">
        <v>309</v>
      </c>
      <c r="I132" s="16" t="s">
        <v>200</v>
      </c>
      <c r="J132" s="16" t="s">
        <v>343</v>
      </c>
      <c r="K132" s="16" t="s">
        <v>343</v>
      </c>
      <c r="L132" s="16" t="s">
        <v>138</v>
      </c>
      <c r="M132" s="16" t="s">
        <v>340</v>
      </c>
      <c r="N132" s="27" t="s">
        <v>357</v>
      </c>
      <c r="O132" s="16" t="s">
        <v>341</v>
      </c>
      <c r="P132" s="16" t="s">
        <v>358</v>
      </c>
      <c r="Q132" s="16" t="s">
        <v>303</v>
      </c>
      <c r="R132" s="17" t="s">
        <v>243</v>
      </c>
      <c r="S132" s="75" t="s">
        <v>259</v>
      </c>
      <c r="T132" s="17" t="s">
        <v>330</v>
      </c>
      <c r="U132" s="75" t="s">
        <v>331</v>
      </c>
      <c r="V132" s="28" t="s">
        <v>322</v>
      </c>
    </row>
    <row r="133" spans="1:30" s="2" customFormat="1" ht="45" customHeight="1">
      <c r="A133" s="15" t="s">
        <v>187</v>
      </c>
      <c r="B133" s="27" t="s">
        <v>18</v>
      </c>
      <c r="C133" s="16" t="s">
        <v>188</v>
      </c>
      <c r="D133" s="16" t="s">
        <v>202</v>
      </c>
      <c r="E133" s="26" t="s">
        <v>132</v>
      </c>
      <c r="F133" s="27" t="s">
        <v>289</v>
      </c>
      <c r="G133" s="16" t="s">
        <v>202</v>
      </c>
      <c r="H133" s="27" t="s">
        <v>226</v>
      </c>
      <c r="I133" s="27" t="s">
        <v>133</v>
      </c>
      <c r="J133" s="16" t="s">
        <v>178</v>
      </c>
      <c r="K133" s="16" t="s">
        <v>137</v>
      </c>
      <c r="L133" s="16" t="s">
        <v>151</v>
      </c>
      <c r="M133" s="16" t="s">
        <v>340</v>
      </c>
      <c r="N133" s="27" t="s">
        <v>357</v>
      </c>
      <c r="O133" s="16" t="s">
        <v>341</v>
      </c>
      <c r="P133" s="16" t="s">
        <v>358</v>
      </c>
      <c r="Q133" s="16" t="s">
        <v>304</v>
      </c>
      <c r="R133" s="24" t="s">
        <v>342</v>
      </c>
      <c r="S133" s="75" t="s">
        <v>377</v>
      </c>
      <c r="T133" s="17" t="s">
        <v>330</v>
      </c>
      <c r="U133" s="75" t="s">
        <v>331</v>
      </c>
      <c r="V133" s="28" t="s">
        <v>322</v>
      </c>
      <c r="W133" s="1"/>
      <c r="X133" s="1"/>
      <c r="Y133" s="1"/>
      <c r="Z133" s="1"/>
      <c r="AB133" s="1"/>
      <c r="AC133" s="1"/>
    </row>
    <row r="134" spans="1:30" ht="45" customHeight="1">
      <c r="A134" s="15" t="s">
        <v>187</v>
      </c>
      <c r="B134" s="16" t="s">
        <v>29</v>
      </c>
      <c r="C134" s="16" t="s">
        <v>188</v>
      </c>
      <c r="D134" s="16" t="s">
        <v>202</v>
      </c>
      <c r="E134" s="26" t="s">
        <v>132</v>
      </c>
      <c r="F134" s="27" t="s">
        <v>289</v>
      </c>
      <c r="G134" s="16" t="s">
        <v>202</v>
      </c>
      <c r="H134" s="27" t="s">
        <v>226</v>
      </c>
      <c r="I134" s="27" t="s">
        <v>133</v>
      </c>
      <c r="J134" s="16" t="s">
        <v>178</v>
      </c>
      <c r="K134" s="16" t="s">
        <v>137</v>
      </c>
      <c r="L134" s="16" t="s">
        <v>151</v>
      </c>
      <c r="M134" s="16" t="s">
        <v>340</v>
      </c>
      <c r="N134" s="27" t="s">
        <v>357</v>
      </c>
      <c r="O134" s="16" t="s">
        <v>341</v>
      </c>
      <c r="P134" s="16" t="s">
        <v>358</v>
      </c>
      <c r="Q134" s="16" t="s">
        <v>304</v>
      </c>
      <c r="R134" s="17" t="s">
        <v>342</v>
      </c>
      <c r="S134" s="75" t="s">
        <v>378</v>
      </c>
      <c r="T134" s="17" t="s">
        <v>330</v>
      </c>
      <c r="U134" s="75" t="s">
        <v>331</v>
      </c>
      <c r="V134" s="28" t="s">
        <v>322</v>
      </c>
      <c r="AA134" s="2"/>
      <c r="AD134" s="2"/>
    </row>
    <row r="135" spans="1:30" ht="45" customHeight="1">
      <c r="A135" s="15" t="s">
        <v>187</v>
      </c>
      <c r="B135" s="16" t="s">
        <v>69</v>
      </c>
      <c r="C135" s="16" t="s">
        <v>188</v>
      </c>
      <c r="D135" s="16" t="s">
        <v>202</v>
      </c>
      <c r="E135" s="26" t="s">
        <v>132</v>
      </c>
      <c r="F135" s="27" t="s">
        <v>289</v>
      </c>
      <c r="G135" s="16" t="s">
        <v>202</v>
      </c>
      <c r="H135" s="27" t="s">
        <v>226</v>
      </c>
      <c r="I135" s="27" t="s">
        <v>133</v>
      </c>
      <c r="J135" s="16" t="s">
        <v>178</v>
      </c>
      <c r="K135" s="16" t="s">
        <v>137</v>
      </c>
      <c r="L135" s="16" t="s">
        <v>151</v>
      </c>
      <c r="M135" s="16" t="s">
        <v>340</v>
      </c>
      <c r="N135" s="27" t="s">
        <v>357</v>
      </c>
      <c r="O135" s="16" t="s">
        <v>341</v>
      </c>
      <c r="P135" s="16" t="s">
        <v>358</v>
      </c>
      <c r="Q135" s="16" t="s">
        <v>304</v>
      </c>
      <c r="R135" s="17" t="s">
        <v>342</v>
      </c>
      <c r="S135" s="75" t="s">
        <v>379</v>
      </c>
      <c r="T135" s="17" t="s">
        <v>330</v>
      </c>
      <c r="U135" s="75" t="s">
        <v>331</v>
      </c>
      <c r="V135" s="28" t="s">
        <v>322</v>
      </c>
      <c r="AA135" s="2"/>
      <c r="AD135" s="2"/>
    </row>
    <row r="136" spans="1:30" ht="45" customHeight="1">
      <c r="A136" s="15" t="s">
        <v>187</v>
      </c>
      <c r="B136" s="16" t="s">
        <v>87</v>
      </c>
      <c r="C136" s="16" t="s">
        <v>188</v>
      </c>
      <c r="D136" s="16" t="s">
        <v>202</v>
      </c>
      <c r="E136" s="16" t="s">
        <v>190</v>
      </c>
      <c r="F136" s="27" t="s">
        <v>289</v>
      </c>
      <c r="G136" s="16" t="s">
        <v>190</v>
      </c>
      <c r="H136" s="27" t="s">
        <v>226</v>
      </c>
      <c r="I136" s="27" t="s">
        <v>133</v>
      </c>
      <c r="J136" s="16" t="s">
        <v>178</v>
      </c>
      <c r="K136" s="16" t="s">
        <v>191</v>
      </c>
      <c r="L136" s="16" t="s">
        <v>192</v>
      </c>
      <c r="M136" s="16" t="s">
        <v>340</v>
      </c>
      <c r="N136" s="27" t="s">
        <v>357</v>
      </c>
      <c r="O136" s="16" t="s">
        <v>341</v>
      </c>
      <c r="P136" s="16" t="s">
        <v>358</v>
      </c>
      <c r="Q136" s="16" t="s">
        <v>304</v>
      </c>
      <c r="R136" s="17" t="s">
        <v>342</v>
      </c>
      <c r="S136" s="75" t="s">
        <v>190</v>
      </c>
      <c r="T136" s="17" t="s">
        <v>330</v>
      </c>
      <c r="U136" s="75" t="s">
        <v>331</v>
      </c>
      <c r="V136" s="28" t="s">
        <v>322</v>
      </c>
      <c r="AA136" s="2"/>
      <c r="AD136" s="2"/>
    </row>
    <row r="137" spans="1:30" ht="45" customHeight="1">
      <c r="A137" s="15" t="s">
        <v>187</v>
      </c>
      <c r="B137" s="16" t="s">
        <v>89</v>
      </c>
      <c r="C137" s="16" t="s">
        <v>188</v>
      </c>
      <c r="D137" s="16" t="s">
        <v>202</v>
      </c>
      <c r="E137" s="26" t="s">
        <v>132</v>
      </c>
      <c r="F137" s="27" t="s">
        <v>286</v>
      </c>
      <c r="G137" s="18" t="s">
        <v>273</v>
      </c>
      <c r="H137" s="27" t="s">
        <v>226</v>
      </c>
      <c r="I137" s="27" t="s">
        <v>260</v>
      </c>
      <c r="J137" s="16" t="s">
        <v>178</v>
      </c>
      <c r="K137" s="16" t="s">
        <v>172</v>
      </c>
      <c r="L137" s="27" t="s">
        <v>339</v>
      </c>
      <c r="M137" s="16" t="s">
        <v>340</v>
      </c>
      <c r="N137" s="27" t="s">
        <v>357</v>
      </c>
      <c r="O137" s="16" t="s">
        <v>341</v>
      </c>
      <c r="P137" s="16" t="s">
        <v>358</v>
      </c>
      <c r="Q137" s="16" t="s">
        <v>303</v>
      </c>
      <c r="R137" s="17" t="s">
        <v>134</v>
      </c>
      <c r="S137" s="75" t="s">
        <v>380</v>
      </c>
      <c r="T137" s="17" t="s">
        <v>330</v>
      </c>
      <c r="U137" s="75" t="s">
        <v>331</v>
      </c>
      <c r="V137" s="28" t="s">
        <v>322</v>
      </c>
      <c r="W137" s="2"/>
      <c r="X137" s="2"/>
      <c r="Y137" s="2"/>
      <c r="Z137" s="2"/>
      <c r="AA137" s="2"/>
      <c r="AB137" s="2"/>
      <c r="AC137" s="2"/>
      <c r="AD137" s="2"/>
    </row>
    <row r="138" spans="1:30" ht="45" customHeight="1">
      <c r="A138" s="15" t="s">
        <v>187</v>
      </c>
      <c r="B138" s="16" t="s">
        <v>59</v>
      </c>
      <c r="C138" s="16" t="s">
        <v>188</v>
      </c>
      <c r="D138" s="16" t="s">
        <v>202</v>
      </c>
      <c r="E138" s="16" t="s">
        <v>262</v>
      </c>
      <c r="F138" s="27" t="s">
        <v>289</v>
      </c>
      <c r="G138" s="16" t="s">
        <v>262</v>
      </c>
      <c r="H138" s="27" t="s">
        <v>226</v>
      </c>
      <c r="I138" s="27" t="s">
        <v>260</v>
      </c>
      <c r="J138" s="16" t="s">
        <v>178</v>
      </c>
      <c r="K138" s="16" t="s">
        <v>343</v>
      </c>
      <c r="L138" s="16" t="s">
        <v>317</v>
      </c>
      <c r="M138" s="16" t="s">
        <v>340</v>
      </c>
      <c r="N138" s="27" t="s">
        <v>357</v>
      </c>
      <c r="O138" s="16" t="s">
        <v>341</v>
      </c>
      <c r="P138" s="16" t="s">
        <v>358</v>
      </c>
      <c r="Q138" s="16" t="s">
        <v>304</v>
      </c>
      <c r="R138" s="17" t="s">
        <v>134</v>
      </c>
      <c r="S138" s="75" t="s">
        <v>262</v>
      </c>
      <c r="T138" s="17" t="s">
        <v>330</v>
      </c>
      <c r="U138" s="75" t="s">
        <v>331</v>
      </c>
      <c r="V138" s="28" t="s">
        <v>322</v>
      </c>
      <c r="W138" s="2"/>
      <c r="X138" s="2"/>
      <c r="Y138" s="2"/>
      <c r="Z138" s="2"/>
      <c r="AA138" s="2"/>
      <c r="AB138" s="2"/>
      <c r="AC138" s="2"/>
      <c r="AD138" s="2"/>
    </row>
    <row r="139" spans="1:30" s="2" customFormat="1" ht="45" customHeight="1">
      <c r="A139" s="15" t="s">
        <v>184</v>
      </c>
      <c r="B139" s="16" t="s">
        <v>16</v>
      </c>
      <c r="C139" s="26" t="s">
        <v>132</v>
      </c>
      <c r="D139" s="26" t="s">
        <v>132</v>
      </c>
      <c r="E139" s="26" t="s">
        <v>201</v>
      </c>
      <c r="F139" s="26" t="s">
        <v>132</v>
      </c>
      <c r="G139" s="26" t="s">
        <v>201</v>
      </c>
      <c r="H139" s="26" t="s">
        <v>132</v>
      </c>
      <c r="I139" s="16" t="s">
        <v>164</v>
      </c>
      <c r="J139" s="16" t="s">
        <v>150</v>
      </c>
      <c r="K139" s="16" t="s">
        <v>343</v>
      </c>
      <c r="L139" s="16" t="s">
        <v>189</v>
      </c>
      <c r="M139" s="16" t="s">
        <v>340</v>
      </c>
      <c r="N139" s="27" t="s">
        <v>357</v>
      </c>
      <c r="O139" s="16" t="s">
        <v>341</v>
      </c>
      <c r="P139" s="16" t="s">
        <v>358</v>
      </c>
      <c r="Q139" s="27" t="s">
        <v>306</v>
      </c>
      <c r="R139" s="16" t="s">
        <v>134</v>
      </c>
      <c r="S139" s="75" t="s">
        <v>201</v>
      </c>
      <c r="T139" s="17" t="s">
        <v>330</v>
      </c>
      <c r="U139" s="75" t="s">
        <v>331</v>
      </c>
      <c r="V139" s="28" t="s">
        <v>322</v>
      </c>
      <c r="W139" s="1"/>
      <c r="X139" s="1"/>
      <c r="Y139" s="1"/>
      <c r="Z139" s="1"/>
      <c r="AB139" s="1"/>
      <c r="AC139" s="1"/>
    </row>
    <row r="140" spans="1:30" ht="45" customHeight="1">
      <c r="A140" s="15" t="s">
        <v>184</v>
      </c>
      <c r="B140" s="16" t="s">
        <v>103</v>
      </c>
      <c r="C140" s="26" t="s">
        <v>132</v>
      </c>
      <c r="D140" s="26" t="s">
        <v>132</v>
      </c>
      <c r="E140" s="26" t="s">
        <v>201</v>
      </c>
      <c r="F140" s="26" t="s">
        <v>132</v>
      </c>
      <c r="G140" s="26" t="s">
        <v>201</v>
      </c>
      <c r="H140" s="26" t="s">
        <v>132</v>
      </c>
      <c r="I140" s="16" t="s">
        <v>164</v>
      </c>
      <c r="J140" s="16" t="s">
        <v>150</v>
      </c>
      <c r="K140" s="16" t="s">
        <v>343</v>
      </c>
      <c r="L140" s="16" t="s">
        <v>189</v>
      </c>
      <c r="M140" s="16" t="s">
        <v>340</v>
      </c>
      <c r="N140" s="27" t="s">
        <v>357</v>
      </c>
      <c r="O140" s="16" t="s">
        <v>341</v>
      </c>
      <c r="P140" s="16" t="s">
        <v>358</v>
      </c>
      <c r="Q140" s="27" t="s">
        <v>306</v>
      </c>
      <c r="R140" s="16" t="s">
        <v>134</v>
      </c>
      <c r="S140" s="75" t="s">
        <v>201</v>
      </c>
      <c r="T140" s="17" t="s">
        <v>330</v>
      </c>
      <c r="U140" s="75" t="s">
        <v>331</v>
      </c>
      <c r="V140" s="28" t="s">
        <v>322</v>
      </c>
      <c r="AA140" s="2"/>
      <c r="AD140" s="2"/>
    </row>
    <row r="141" spans="1:30" ht="39.6">
      <c r="A141" s="15" t="s">
        <v>327</v>
      </c>
      <c r="B141" s="16" t="s">
        <v>328</v>
      </c>
      <c r="C141" s="16" t="s">
        <v>169</v>
      </c>
      <c r="D141" s="26" t="s">
        <v>350</v>
      </c>
      <c r="E141" s="26" t="s">
        <v>132</v>
      </c>
      <c r="F141" s="26" t="s">
        <v>132</v>
      </c>
      <c r="G141" s="26" t="s">
        <v>132</v>
      </c>
      <c r="H141" s="26" t="s">
        <v>132</v>
      </c>
      <c r="I141" s="26" t="s">
        <v>132</v>
      </c>
      <c r="J141" s="26" t="s">
        <v>132</v>
      </c>
      <c r="K141" s="26" t="s">
        <v>132</v>
      </c>
      <c r="L141" s="26" t="s">
        <v>132</v>
      </c>
      <c r="M141" s="16" t="s">
        <v>340</v>
      </c>
      <c r="N141" s="27" t="s">
        <v>357</v>
      </c>
      <c r="O141" s="16" t="s">
        <v>341</v>
      </c>
      <c r="P141" s="16" t="s">
        <v>358</v>
      </c>
      <c r="Q141" s="26" t="s">
        <v>132</v>
      </c>
      <c r="R141" s="26" t="s">
        <v>132</v>
      </c>
      <c r="S141" s="26" t="s">
        <v>350</v>
      </c>
      <c r="T141" s="17" t="s">
        <v>330</v>
      </c>
      <c r="U141" s="75" t="s">
        <v>331</v>
      </c>
      <c r="V141" s="28" t="s">
        <v>322</v>
      </c>
      <c r="W141" s="2"/>
      <c r="AD141" s="2"/>
    </row>
    <row r="142" spans="1:30">
      <c r="W142" s="2"/>
      <c r="AD142" s="2"/>
    </row>
    <row r="143" spans="1:30">
      <c r="W143" s="2"/>
      <c r="AD143" s="2"/>
    </row>
    <row r="144" spans="1:30">
      <c r="AD144" s="2"/>
    </row>
  </sheetData>
  <mergeCells count="2">
    <mergeCell ref="I2:V2"/>
    <mergeCell ref="C2:H2"/>
  </mergeCells>
  <hyperlinks>
    <hyperlink ref="J1" location="'contacts-RH'!A1" display="pour retourner à l'interface de choix d'une direction &amp; d'un service, cliquez ici"/>
  </hyperlinks>
  <pageMargins left="0.7" right="0.7" top="0.75" bottom="0.75" header="0.3" footer="0.3"/>
  <pageSetup paperSize="8" scale="45" fitToHeight="9"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FD304385FEC54C8F1DAA922594D605" ma:contentTypeVersion="1" ma:contentTypeDescription="Crée un document." ma:contentTypeScope="" ma:versionID="008c060143e38a22b993ef96ecfc17b6">
  <xsd:schema xmlns:xsd="http://www.w3.org/2001/XMLSchema" xmlns:xs="http://www.w3.org/2001/XMLSchema" xmlns:p="http://schemas.microsoft.com/office/2006/metadata/properties" xmlns:ns1="http://schemas.microsoft.com/sharepoint/v3" targetNamespace="http://schemas.microsoft.com/office/2006/metadata/properties" ma:root="true" ma:fieldsID="a59f1da551b6e99b9069c8ec9f66ccf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104E38-8B79-43E1-BBBB-6C04C9AB5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0C12AA-8EAE-4D97-92E3-E35B063BCA81}">
  <ds:schemaRefs>
    <ds:schemaRef ds:uri="http://schemas.microsoft.com/sharepoint/v3/contenttype/forms"/>
  </ds:schemaRefs>
</ds:datastoreItem>
</file>

<file path=customXml/itemProps3.xml><?xml version="1.0" encoding="utf-8"?>
<ds:datastoreItem xmlns:ds="http://schemas.openxmlformats.org/officeDocument/2006/customXml" ds:itemID="{F8484ADE-A98A-4794-8429-A3E07F000545}">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contacts-RH</vt:lpstr>
      <vt:lpstr>TCD</vt:lpstr>
      <vt:lpstr>BASE</vt:lpstr>
      <vt:lpstr>BASE!Zone_d_impression</vt:lpstr>
      <vt:lpstr>'contacts-RH'!Zone_d_impression</vt:lpstr>
    </vt:vector>
  </TitlesOfParts>
  <Manager/>
  <Company>EMS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Vos contacts RH</dc:title>
  <dc:subject/>
  <dc:creator>JURRET Thibaut</dc:creator>
  <cp:keywords/>
  <dc:description/>
  <cp:lastModifiedBy>Syndicat UNSA</cp:lastModifiedBy>
  <cp:lastPrinted>2023-11-28T10:14:30Z</cp:lastPrinted>
  <dcterms:created xsi:type="dcterms:W3CDTF">2013-02-11T16:34:54Z</dcterms:created>
  <dcterms:modified xsi:type="dcterms:W3CDTF">2023-12-13T03:09:29Z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0x01010053FD304385FEC54C8F1DAA922594D605</vt:lpwstr>
  </property>
</Properties>
</file>